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cija\Desktop\"/>
    </mc:Choice>
  </mc:AlternateContent>
  <bookViews>
    <workbookView xWindow="0" yWindow="0" windowWidth="28800" windowHeight="12330"/>
  </bookViews>
  <sheets>
    <sheet name="01-02" sheetId="3" r:id="rId1"/>
  </sheets>
  <definedNames>
    <definedName name="_xlnm.Print_Area" localSheetId="0">'01-02'!$A$1:$AV$20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3" l="1"/>
  <c r="J15" i="3"/>
  <c r="J14" i="3"/>
  <c r="J13" i="3"/>
  <c r="J12" i="3"/>
  <c r="J11" i="3"/>
  <c r="I19" i="3"/>
  <c r="J19" i="3" l="1"/>
  <c r="C10" i="3" l="1"/>
  <c r="C19" i="3"/>
  <c r="G10" i="3"/>
  <c r="E10" i="3"/>
  <c r="G19" i="3"/>
  <c r="E19" i="3"/>
  <c r="I10" i="3"/>
  <c r="I20" i="3" s="1"/>
  <c r="J9" i="3"/>
  <c r="J8" i="3"/>
  <c r="J7" i="3"/>
  <c r="J6" i="3"/>
  <c r="J5" i="3"/>
  <c r="J4" i="3"/>
  <c r="J3" i="3"/>
  <c r="E20" i="3" l="1"/>
  <c r="C20" i="3"/>
  <c r="G20" i="3"/>
  <c r="J10" i="3"/>
  <c r="J20" i="3" s="1"/>
</calcChain>
</file>

<file path=xl/sharedStrings.xml><?xml version="1.0" encoding="utf-8"?>
<sst xmlns="http://schemas.openxmlformats.org/spreadsheetml/2006/main" count="59" uniqueCount="46">
  <si>
    <t>Ugdymo(si) procesas, įvykdytos veiklos</t>
  </si>
  <si>
    <t>Iš viso išleista lėšų</t>
  </si>
  <si>
    <t>Data, informacijos pateikimo</t>
  </si>
  <si>
    <t>Problemos</t>
  </si>
  <si>
    <t>Ugdymosi aplinka, įvykdytos veiklos</t>
  </si>
  <si>
    <t>Bendruomenė, įvykdytos veiklos</t>
  </si>
  <si>
    <t>Pagalba mokiniui, mokytojui, įvykdytos veiklos</t>
  </si>
  <si>
    <t>Kretingos Simono Daukanto progimnazijos informacija apie įvykdytas projekto veiklas</t>
  </si>
  <si>
    <t>Darbo užmokestis</t>
  </si>
  <si>
    <t>Iš viso</t>
  </si>
  <si>
    <t>Išleista       lėšų</t>
  </si>
  <si>
    <t>Išleista             lėšų</t>
  </si>
  <si>
    <t>Išleista           lėšų</t>
  </si>
  <si>
    <t>Išleista        lėšų</t>
  </si>
  <si>
    <t>Visos dienos mokinių klubo ,,Veik“ veiklų koordinavimas. Veikla 1.1.1</t>
  </si>
  <si>
    <t>Projekto ,,Renkuosi mokytis" vykdymas. Veikla 1.3</t>
  </si>
  <si>
    <t>Patyriminio ugdymo aplankų kūrimas. Veikla 1.4</t>
  </si>
  <si>
    <t xml:space="preserve">Tarpdalykinės integracijos projektų vykdymas. Veikla 1.2 </t>
  </si>
  <si>
    <t>,,Kultūringiausio mokinio" konkurso 1–4 klasėse koordinavimas: klasėse išrinkti ir ženkleliais apdovanoti kultūringiausi mokiniai. Informacija apie konkurso nugalėtojus paskelbta progimnazijos interneto tinklapyje www.kdp.lt. Veikla 2.8</t>
  </si>
  <si>
    <t>,,Kultūringiausio mokinio" konkurso 1–4 klasėse koordinavimas: klasėse vyko pokalbiai apie mokinių elgesio taisykles, mokiniai prisiminė, kaip reikia elgtis, siekiant būti kultūringu mokiniu. Išrinkti ir ženkleliais apdovanoti kultūringiausi mokiniai. Informacija apie konkurso nugalėtojus paskelbta progimnazijos interneto tinklapyje www.kdp.lt. Veikla 2.8</t>
  </si>
  <si>
    <t>Projektinės veiklos koordinavimas: sudaryta 1-8 klasių mokinių projektinių darbų temų lentelė ir paviešinta mokytojų kambaryje. Veikla 1.2</t>
  </si>
  <si>
    <t>Projektinės veiklos koordinavimas: individualus darbas su mokiniais, atliekančiais projektus. Veikla 1.2</t>
  </si>
  <si>
    <t>,,Budinčios klasės“ veiklos koordinavimas: ugdymo personalizavimas išvedus mokinį iš pamokos dėl netinkamo elgesio: asmeninės pažangos budinčioje klasėje siekė 8 mokiniai (geresni II signalinio trimestro rezultatai - 2 mok. iš 5 kl. pasiekė pažangą iš lietuvių k. ir literatūros, 3 septintokai - iš lietuvių k. ir literatūros, žmogaus saugos ir anglų k., 3 aštuntokai - iš istorijos ir lietuvių k. ir literatūros). Veikla 1.1.3</t>
  </si>
  <si>
    <t>,,Budinčios klasės“ veiklos koordinavimas: ugdymo personalizavimas išvedus mokinį iš pamokos dėl netinkamo elgesio: asmeninės pažangos budinčioje klasėje siekė 7 mokiniai (geresni II signalinio trimestro rezultatai - 1 mok. iš 6 kl. pasiekė pažangą iš rusų k., 4 septintokai - iš lietuvių k. ir literatūros, biologijos ir istorijos, 2 aštuntokai - iš istorijos, matematikos ir geografijos). Veikla 1.1.3</t>
  </si>
  <si>
    <t>Profesinės patirties sklaidos vykdymas, organizuojant metodinę dieną ,,Patyriminio ugdymo veiksmingumas“ (2022-02-15 suorganizuota metodinė diena ,,Patyriminio ugdymo veiksmingumas", dalyvavo 82 proc. pedagogų, skaityta 14 pranešimų - 22 proc. pedagogų pasidalino patyriminio ugdymom praktika). Veikla 1.4.2.</t>
  </si>
  <si>
    <t xml:space="preserve"> </t>
  </si>
  <si>
    <t>Gamtamokslinio kabineto laborantas (3b klasės mokiniai gamino sniego senius ir acto pagalba stebėjo jo tirpimą. Dažų gamyba panaudojant guašą. Sniego tirpinimas induose ir stebėjimas kiek lieka vandens jam ištirpus. 3a klasės mokiniai gamino muilo burbulus ir stebėjo kur susidaro oras. ,,STEAM eksperimentai“ būrelio vaikai tyrinėjo magnetų savybes). Veikla 2.1</t>
  </si>
  <si>
    <t>Gamtamokslinio kabineto laborantas: Pagalba pasiruošiant praktiniam darbui laboratorijoje. "STEAM eksperimentai" būrelio veikla. Gamtininkų būrelio veikla laboratorijoje. Veikla 2.1</t>
  </si>
  <si>
    <t>Kvalifikacijos tobulinimo programos ,,Efektyvi šiuolaikinė pamoka“ įgyvendinimas 2022-02-10 suorganizuota III paskaita „Šiuolaikinės pamokos vadyba“ - pranešėjai - Klaipėdos H. Zudermano gimnazijos komanda). Veikla 1.4.5</t>
  </si>
  <si>
    <t>Kvalifikacijos tobulinimo programos ,,Efektyvi šiuolaikinė pamoka“ įgyvendinimas (pasirengimas gerosios patirties sklaidai virtualioje aplinkoje, datų derinimas, bendradarbiavimas su Kretingos r. švietimo centro metodininkais). Veikla 1.4.5</t>
  </si>
  <si>
    <t>Skaitymo ir rašymo įgūdžių lavinimo veiklų koordinavimas:  mokiniai susipažino su rašytojos Vytautės Žilinskaitės kūryba, skaitė knygą ,,Radinių namelis". Veikla 2.2</t>
  </si>
  <si>
    <t xml:space="preserve">Pedagoginės sklaidos tinklo kūrimo koordinavimas: teikta informacija mokytojams dėl edukacinio banko pildymo. Veikla 1.4.1. </t>
  </si>
  <si>
    <t>Skaitymo ir rašymo įgūdžių lavinimo veiklų koordinavimas: mokiniai tęsė pažintį su rašytojos Astrida Lindgren kūryba, skaitė knygą ,,Mažylis ir Karlsonas, kuris gyvena ant stogo". Veikla 2.2</t>
  </si>
  <si>
    <t>Progimnazijos sienų pritaikymo ugdymui(-si) koordinavimas: eskizo kūrimas. Veikla 2.7</t>
  </si>
  <si>
    <t>,,Vieno autoriaus galerija“ ekspozicijų apipavidalinimo ir tvarkymo koordinavimas: dėjos generavvimas, darbų eksponavimas, pakgalba mokiniams kuriant savo parodos sklaidą. Veikla 2.4</t>
  </si>
  <si>
    <t>,,Vieno autoriaus galerija“ ekspozicijų apipavidalinimo ir tvarkymo koordinavimas: parodos eksponavimas, autoriaus parodos viešinimas. Kūrybinis darbas su mokiniais. Veikla 2.4</t>
  </si>
  <si>
    <t xml:space="preserve">Progimnazijos sienų pritaikymas ugdymui(-si): mažų eskizo detalių jungimas į bendrą visumą. Veikla 2.7 </t>
  </si>
  <si>
    <t>Projekto ,,Erazmus+" vykdymas, nuotraukų iš projekto partnerių susitikimo dokumentavimas. Veikla 1.3</t>
  </si>
  <si>
    <t>Pedagoginės sklaidos tinklo kūrimo koordinavimas: teikta informacija mokytojams dėl edukacinio banko pildymo. Veikla 1.4.1</t>
  </si>
  <si>
    <t>Projekto ,,Erazmus+" vykdymas. Nuotraukų apipavidalinimas ir bendro kalendoriaus kūrimas. Veikla 1.3</t>
  </si>
  <si>
    <t>1-8 klasių mokinių turiningo užimtumo organizavimas ir saugumo užtikrinimas pertraukų metu: žaidimas ,,Karšta bulvė" pagal mokinių srautus. Veikla 1.5</t>
  </si>
  <si>
    <t>1-8 klasių mokinių turiningo užimtumo organizavimas ir saugumo užtikrinimas pertraukų metu: mokomasis žaidimas ,,Tinklinis" pagal mokinių srautus. Veikla 1.5</t>
  </si>
  <si>
    <t xml:space="preserve"> Savipagalbos grupės ,,Mokinys mokiniui" grupės veiklos koordinavimas: veiklos aptarimas su mokiniais, veiklos plano ir grafiko sudarymas. 4 klasių mokiniai teikė mokymosi pagalbą 1–2 klasių mokiniams (lietuvių k., matematika, pasaulio pažinimas, anglų k.). Veikla 1.1.2</t>
  </si>
  <si>
    <t>Visos dienos mokinių klubo ,,Veik“ veiklų koordinavimas.  Veikla 1.1.1</t>
  </si>
  <si>
    <t>Visos dienos mokinių klubo ,,Veik“ veiklų vykdymas. Organizacinė veikla: tėvų prašymų nagrinėjimas, veiklos plano ir darbo grafiko sudarymas. Pagalba mokantis: pamokų ruoša, konsultacijos, skaitymo ir rašymo lavinimo pratybos. Ugdomieji užsiėmimai: mokinių saviraiškos ugdymas per neformalaus švietimo būrelius. Veikla 1.1.1</t>
  </si>
  <si>
    <t>Molbertų pirkimas 20 vnt., profesinės  patirties sklaidos vykdymui Veikla 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</si>
</sst>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86"/>
      <scheme val="minor"/>
    </font>
    <font>
      <sz val="11"/>
      <name val="Times New Roman"/>
      <family val="1"/>
      <charset val="186"/>
    </font>
    <font>
      <sz val="11"/>
      <name val="Times New Roman"/>
      <family val="1"/>
    </font>
    <font>
      <sz val="11"/>
      <name val="Calibri"/>
      <family val="2"/>
      <charset val="186"/>
      <scheme val="minor"/>
    </font>
    <font>
      <b/>
      <i/>
      <sz val="11"/>
      <name val="Calibri"/>
      <family val="2"/>
      <charset val="186"/>
      <scheme val="minor"/>
    </font>
    <font>
      <b/>
      <sz val="11"/>
      <name val="Calibri"/>
      <family val="2"/>
      <charset val="186"/>
      <scheme val="minor"/>
    </font>
    <font>
      <b/>
      <i/>
      <sz val="11"/>
      <name val="Times New Roman"/>
      <family val="1"/>
    </font>
    <font>
      <b/>
      <sz val="11"/>
      <name val="Calibri"/>
      <family val="2"/>
      <scheme val="minor"/>
    </font>
    <font>
      <i/>
      <sz val="11"/>
      <name val="Times New Roman"/>
      <family val="1"/>
    </font>
  </fonts>
  <fills count="3">
    <fill>
      <patternFill patternType="none"/>
    </fill>
    <fill>
      <patternFill patternType="gray125"/>
    </fill>
    <fill>
      <patternFill patternType="solid">
        <fgColor theme="0"/>
        <bgColor indexed="64"/>
      </patternFill>
    </fill>
  </fills>
  <borders count="20">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92">
    <xf numFmtId="0" fontId="0" fillId="0" borderId="0" xfId="0"/>
    <xf numFmtId="0" fontId="2" fillId="2" borderId="6" xfId="0" applyFont="1" applyFill="1" applyBorder="1" applyAlignment="1">
      <alignment vertical="top" wrapText="1"/>
    </xf>
    <xf numFmtId="0" fontId="1" fillId="2" borderId="6" xfId="0" applyFont="1" applyFill="1" applyBorder="1" applyAlignment="1">
      <alignment vertical="top" wrapText="1"/>
    </xf>
    <xf numFmtId="14" fontId="4" fillId="2" borderId="6" xfId="0" applyNumberFormat="1" applyFont="1" applyFill="1" applyBorder="1" applyAlignment="1">
      <alignment horizontal="center" vertical="top"/>
    </xf>
    <xf numFmtId="0" fontId="4" fillId="2" borderId="1" xfId="0" applyFont="1" applyFill="1" applyBorder="1" applyAlignment="1">
      <alignment horizontal="center" vertical="top"/>
    </xf>
    <xf numFmtId="0" fontId="4" fillId="2" borderId="6" xfId="0" applyFont="1" applyFill="1" applyBorder="1" applyAlignment="1">
      <alignment horizontal="center" vertical="top"/>
    </xf>
    <xf numFmtId="0" fontId="4" fillId="2" borderId="15" xfId="0" applyFont="1" applyFill="1" applyBorder="1" applyAlignment="1">
      <alignment horizontal="center" vertical="top"/>
    </xf>
    <xf numFmtId="14" fontId="7" fillId="2" borderId="10" xfId="0" applyNumberFormat="1" applyFont="1" applyFill="1" applyBorder="1" applyAlignment="1">
      <alignment horizontal="center" vertical="top"/>
    </xf>
    <xf numFmtId="0" fontId="2" fillId="2" borderId="15" xfId="0" applyFont="1" applyFill="1" applyBorder="1" applyAlignment="1">
      <alignment vertical="top" wrapText="1"/>
    </xf>
    <xf numFmtId="0" fontId="2" fillId="2" borderId="10" xfId="0" applyFont="1" applyFill="1" applyBorder="1" applyAlignment="1">
      <alignment vertical="top" wrapText="1"/>
    </xf>
    <xf numFmtId="0" fontId="1" fillId="2" borderId="1" xfId="0" applyFont="1" applyFill="1" applyBorder="1" applyAlignment="1">
      <alignment vertical="top" wrapText="1"/>
    </xf>
    <xf numFmtId="0" fontId="2" fillId="2" borderId="6" xfId="0" applyFont="1" applyFill="1" applyBorder="1" applyAlignment="1">
      <alignment horizontal="left" vertical="top" wrapText="1"/>
    </xf>
    <xf numFmtId="0" fontId="1" fillId="2" borderId="15" xfId="0" applyFont="1" applyFill="1" applyBorder="1" applyAlignment="1">
      <alignment vertical="top" wrapText="1"/>
    </xf>
    <xf numFmtId="0" fontId="2" fillId="2" borderId="12"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14" fontId="5" fillId="2" borderId="10" xfId="0" applyNumberFormat="1" applyFont="1" applyFill="1" applyBorder="1" applyAlignment="1">
      <alignment horizontal="center" vertical="top"/>
    </xf>
    <xf numFmtId="0" fontId="5" fillId="2" borderId="11" xfId="0" applyFont="1" applyFill="1" applyBorder="1" applyAlignment="1">
      <alignment horizontal="center" vertical="top"/>
    </xf>
    <xf numFmtId="0" fontId="5" fillId="2" borderId="12" xfId="0" applyFont="1" applyFill="1" applyBorder="1" applyAlignment="1">
      <alignment horizontal="center" vertical="top"/>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6" fillId="2" borderId="8" xfId="0" applyFont="1" applyFill="1" applyBorder="1" applyAlignment="1">
      <alignment horizontal="center"/>
    </xf>
    <xf numFmtId="0" fontId="6" fillId="2" borderId="15" xfId="0" applyFont="1" applyFill="1" applyBorder="1" applyAlignment="1">
      <alignment horizontal="center"/>
    </xf>
    <xf numFmtId="0" fontId="1" fillId="2" borderId="10"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0" xfId="0" applyFont="1" applyFill="1" applyBorder="1" applyAlignment="1">
      <alignment vertical="top" wrapText="1"/>
    </xf>
    <xf numFmtId="0" fontId="1" fillId="2" borderId="11" xfId="0" applyFont="1" applyFill="1" applyBorder="1" applyAlignment="1">
      <alignment vertical="top" wrapText="1"/>
    </xf>
    <xf numFmtId="0" fontId="1" fillId="2" borderId="12" xfId="0" applyFont="1" applyFill="1" applyBorder="1" applyAlignment="1">
      <alignment vertical="top" wrapText="1"/>
    </xf>
    <xf numFmtId="0" fontId="5" fillId="2" borderId="4" xfId="0" applyFont="1" applyFill="1" applyBorder="1" applyAlignment="1">
      <alignment horizontal="center" vertical="center"/>
    </xf>
    <xf numFmtId="0" fontId="3" fillId="2" borderId="5" xfId="0" applyFont="1" applyFill="1" applyBorder="1" applyAlignment="1"/>
    <xf numFmtId="0" fontId="3" fillId="2" borderId="5" xfId="0" applyFont="1" applyFill="1" applyBorder="1"/>
    <xf numFmtId="0" fontId="3" fillId="2" borderId="0" xfId="0" applyFont="1" applyFill="1" applyBorder="1"/>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2" fontId="2" fillId="2" borderId="8" xfId="0" applyNumberFormat="1" applyFont="1" applyFill="1" applyBorder="1" applyAlignment="1">
      <alignment horizontal="center" vertical="top"/>
    </xf>
    <xf numFmtId="2" fontId="2" fillId="2" borderId="6" xfId="0" applyNumberFormat="1" applyFont="1" applyFill="1" applyBorder="1" applyAlignment="1">
      <alignment horizontal="center" vertical="top"/>
    </xf>
    <xf numFmtId="2" fontId="2" fillId="2" borderId="1" xfId="0" applyNumberFormat="1" applyFont="1" applyFill="1" applyBorder="1" applyAlignment="1">
      <alignment horizontal="center" vertical="top"/>
    </xf>
    <xf numFmtId="2" fontId="5" fillId="2" borderId="6" xfId="0" applyNumberFormat="1" applyFont="1" applyFill="1" applyBorder="1" applyAlignment="1">
      <alignment horizontal="center"/>
    </xf>
    <xf numFmtId="0" fontId="3" fillId="2" borderId="16" xfId="0" applyFont="1" applyFill="1" applyBorder="1" applyAlignment="1"/>
    <xf numFmtId="0" fontId="3" fillId="2" borderId="2" xfId="0" applyFont="1" applyFill="1" applyBorder="1"/>
    <xf numFmtId="2" fontId="2" fillId="2" borderId="2" xfId="0" applyNumberFormat="1" applyFont="1" applyFill="1" applyBorder="1" applyAlignment="1">
      <alignment horizontal="center" vertical="top"/>
    </xf>
    <xf numFmtId="0" fontId="3" fillId="2" borderId="17" xfId="0" applyFont="1" applyFill="1" applyBorder="1" applyAlignment="1"/>
    <xf numFmtId="2" fontId="2" fillId="2" borderId="10" xfId="0" applyNumberFormat="1" applyFont="1" applyFill="1" applyBorder="1" applyAlignment="1">
      <alignment horizontal="center" vertical="top"/>
    </xf>
    <xf numFmtId="2" fontId="5" fillId="2" borderId="15" xfId="0" applyNumberFormat="1" applyFont="1" applyFill="1" applyBorder="1" applyAlignment="1">
      <alignment horizontal="center"/>
    </xf>
    <xf numFmtId="0" fontId="3" fillId="2" borderId="11" xfId="0" applyFont="1" applyFill="1" applyBorder="1" applyAlignment="1">
      <alignment horizontal="center"/>
    </xf>
    <xf numFmtId="2" fontId="2" fillId="2" borderId="11" xfId="0" applyNumberFormat="1" applyFont="1" applyFill="1" applyBorder="1" applyAlignment="1">
      <alignment horizontal="center" vertical="top"/>
    </xf>
    <xf numFmtId="0" fontId="3" fillId="2" borderId="3" xfId="0" applyFont="1" applyFill="1" applyBorder="1"/>
    <xf numFmtId="2" fontId="2" fillId="2" borderId="13" xfId="0" applyNumberFormat="1" applyFont="1" applyFill="1" applyBorder="1" applyAlignment="1">
      <alignment horizontal="center" vertical="top"/>
    </xf>
    <xf numFmtId="2" fontId="2" fillId="2" borderId="12" xfId="0" applyNumberFormat="1" applyFont="1" applyFill="1" applyBorder="1" applyAlignment="1">
      <alignment horizontal="center" vertical="top"/>
    </xf>
    <xf numFmtId="2" fontId="5" fillId="2" borderId="12" xfId="0" applyNumberFormat="1" applyFont="1" applyFill="1" applyBorder="1" applyAlignment="1">
      <alignment horizontal="center"/>
    </xf>
    <xf numFmtId="0" fontId="3" fillId="2" borderId="12" xfId="0" applyFont="1" applyFill="1" applyBorder="1" applyAlignment="1">
      <alignment horizontal="center"/>
    </xf>
    <xf numFmtId="2" fontId="4" fillId="2" borderId="8" xfId="0" applyNumberFormat="1" applyFont="1" applyFill="1" applyBorder="1" applyAlignment="1">
      <alignment horizontal="center" vertical="top"/>
    </xf>
    <xf numFmtId="2" fontId="4" fillId="2" borderId="6" xfId="0" applyNumberFormat="1" applyFont="1" applyFill="1" applyBorder="1" applyAlignment="1">
      <alignment horizontal="center" vertical="top"/>
    </xf>
    <xf numFmtId="0" fontId="3" fillId="2" borderId="18" xfId="0" applyFont="1" applyFill="1" applyBorder="1" applyAlignment="1"/>
    <xf numFmtId="0" fontId="4" fillId="2" borderId="9" xfId="0" applyFont="1" applyFill="1" applyBorder="1" applyAlignment="1">
      <alignment horizontal="center" vertical="top"/>
    </xf>
    <xf numFmtId="0" fontId="4" fillId="2" borderId="7" xfId="0" applyFont="1" applyFill="1" applyBorder="1" applyAlignment="1">
      <alignment horizontal="center" vertical="top"/>
    </xf>
    <xf numFmtId="0" fontId="4" fillId="2" borderId="19" xfId="0" applyFont="1" applyFill="1" applyBorder="1" applyAlignment="1">
      <alignment horizontal="center" vertical="top"/>
    </xf>
    <xf numFmtId="0" fontId="4" fillId="2" borderId="0" xfId="0" applyFont="1" applyFill="1" applyBorder="1" applyAlignment="1">
      <alignment horizontal="center" vertical="top"/>
    </xf>
    <xf numFmtId="2" fontId="3" fillId="2" borderId="8" xfId="0" applyNumberFormat="1" applyFont="1" applyFill="1" applyBorder="1" applyAlignment="1">
      <alignment horizontal="center" vertical="top"/>
    </xf>
    <xf numFmtId="0" fontId="3" fillId="2" borderId="1" xfId="0" applyFont="1" applyFill="1" applyBorder="1"/>
    <xf numFmtId="2" fontId="3" fillId="2" borderId="6" xfId="0" applyNumberFormat="1" applyFont="1" applyFill="1" applyBorder="1" applyAlignment="1">
      <alignment horizontal="center" vertical="top"/>
    </xf>
    <xf numFmtId="2" fontId="3" fillId="2" borderId="1" xfId="0" applyNumberFormat="1" applyFont="1" applyFill="1" applyBorder="1" applyAlignment="1">
      <alignment horizontal="center" vertical="top"/>
    </xf>
    <xf numFmtId="0" fontId="3" fillId="2" borderId="11" xfId="0" applyFont="1" applyFill="1" applyBorder="1" applyAlignment="1">
      <alignment vertical="center"/>
    </xf>
    <xf numFmtId="0" fontId="3" fillId="2" borderId="11" xfId="0" applyFont="1" applyFill="1" applyBorder="1" applyAlignment="1">
      <alignment horizontal="center" vertical="center"/>
    </xf>
    <xf numFmtId="2" fontId="3" fillId="2" borderId="10" xfId="0" applyNumberFormat="1" applyFont="1" applyFill="1" applyBorder="1" applyAlignment="1">
      <alignment vertical="top"/>
    </xf>
    <xf numFmtId="2" fontId="3" fillId="2" borderId="10" xfId="0" applyNumberFormat="1" applyFont="1" applyFill="1" applyBorder="1" applyAlignment="1">
      <alignment horizontal="center" vertical="top"/>
    </xf>
    <xf numFmtId="2" fontId="3" fillId="2" borderId="10" xfId="0" applyNumberFormat="1" applyFont="1" applyFill="1" applyBorder="1" applyAlignment="1">
      <alignment horizontal="center" vertical="top"/>
    </xf>
    <xf numFmtId="2" fontId="3" fillId="2" borderId="11" xfId="0" applyNumberFormat="1" applyFont="1" applyFill="1" applyBorder="1" applyAlignment="1">
      <alignment horizontal="center" vertical="top"/>
    </xf>
    <xf numFmtId="2" fontId="3" fillId="2" borderId="11" xfId="0" applyNumberFormat="1" applyFont="1" applyFill="1" applyBorder="1" applyAlignment="1">
      <alignment horizontal="center" vertical="top"/>
    </xf>
    <xf numFmtId="2" fontId="5" fillId="2" borderId="10" xfId="0" applyNumberFormat="1" applyFont="1" applyFill="1" applyBorder="1" applyAlignment="1">
      <alignment horizontal="center"/>
    </xf>
    <xf numFmtId="2" fontId="3" fillId="2" borderId="12" xfId="0" applyNumberFormat="1" applyFont="1" applyFill="1" applyBorder="1" applyAlignment="1">
      <alignment horizontal="center" vertical="top"/>
    </xf>
    <xf numFmtId="2" fontId="5" fillId="2" borderId="12" xfId="0" applyNumberFormat="1" applyFont="1" applyFill="1" applyBorder="1" applyAlignment="1">
      <alignment horizontal="center"/>
    </xf>
    <xf numFmtId="0" fontId="3" fillId="2" borderId="12" xfId="0" applyFont="1" applyFill="1" applyBorder="1" applyAlignment="1">
      <alignment horizontal="center" vertical="center"/>
    </xf>
    <xf numFmtId="2" fontId="6" fillId="2" borderId="8" xfId="0" applyNumberFormat="1" applyFont="1" applyFill="1" applyBorder="1" applyAlignment="1">
      <alignment horizontal="center"/>
    </xf>
    <xf numFmtId="2" fontId="6" fillId="2" borderId="6" xfId="0" applyNumberFormat="1" applyFont="1" applyFill="1" applyBorder="1" applyAlignment="1">
      <alignment horizontal="center"/>
    </xf>
    <xf numFmtId="0" fontId="8" fillId="2" borderId="2" xfId="0" applyFont="1" applyFill="1" applyBorder="1" applyAlignment="1">
      <alignment horizontal="center"/>
    </xf>
    <xf numFmtId="0" fontId="8" fillId="2" borderId="0" xfId="0" applyFont="1" applyFill="1" applyBorder="1" applyAlignment="1">
      <alignment horizontal="center"/>
    </xf>
    <xf numFmtId="0" fontId="3" fillId="2" borderId="0" xfId="0" applyFont="1" applyFill="1" applyBorder="1" applyAlignment="1">
      <alignment horizontal="center"/>
    </xf>
    <xf numFmtId="0" fontId="5" fillId="2" borderId="0" xfId="0" applyFont="1" applyFill="1" applyBorder="1" applyAlignment="1">
      <alignment horizontal="center"/>
    </xf>
    <xf numFmtId="0" fontId="3" fillId="2" borderId="11" xfId="0" applyFont="1" applyFill="1" applyBorder="1" applyAlignment="1">
      <alignment horizontal="center" vertical="center"/>
    </xf>
    <xf numFmtId="0" fontId="3" fillId="2" borderId="14" xfId="0" applyFont="1" applyFill="1" applyBorder="1" applyAlignment="1">
      <alignment horizontal="center"/>
    </xf>
    <xf numFmtId="0" fontId="3" fillId="2" borderId="11" xfId="0" applyFont="1" applyFill="1" applyBorder="1"/>
    <xf numFmtId="0" fontId="3" fillId="2" borderId="11" xfId="0" applyFont="1" applyFill="1" applyBorder="1" applyAlignment="1">
      <alignment horizontal="center"/>
    </xf>
    <xf numFmtId="0" fontId="3" fillId="2" borderId="17" xfId="0" applyFont="1" applyFill="1" applyBorder="1"/>
    <xf numFmtId="0" fontId="5" fillId="2" borderId="11" xfId="0" applyFont="1" applyFill="1" applyBorder="1" applyAlignment="1">
      <alignment horizont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8"/>
  <sheetViews>
    <sheetView tabSelected="1" view="pageBreakPreview" zoomScale="90" zoomScaleNormal="100" zoomScaleSheetLayoutView="90" workbookViewId="0">
      <selection activeCell="BE4" sqref="BE4"/>
    </sheetView>
  </sheetViews>
  <sheetFormatPr defaultColWidth="9.140625" defaultRowHeight="15" x14ac:dyDescent="0.25"/>
  <cols>
    <col min="1" max="1" width="13.85546875" style="86" customWidth="1"/>
    <col min="2" max="2" width="22.140625" style="33" customWidth="1"/>
    <col min="3" max="3" width="11.42578125" style="87" customWidth="1"/>
    <col min="4" max="4" width="40.7109375" style="88" customWidth="1"/>
    <col min="5" max="5" width="11.28515625" style="89" customWidth="1"/>
    <col min="6" max="6" width="22" style="90" customWidth="1"/>
    <col min="7" max="7" width="10.85546875" style="84" customWidth="1"/>
    <col min="8" max="8" width="25.28515625" style="88" customWidth="1"/>
    <col min="9" max="9" width="11.7109375" style="84" customWidth="1"/>
    <col min="10" max="10" width="12.42578125" style="91" customWidth="1"/>
    <col min="11" max="11" width="12.85546875" style="90" customWidth="1"/>
    <col min="12" max="53" width="9.140625" style="33" hidden="1" customWidth="1"/>
    <col min="54" max="16384" width="9.140625" style="33"/>
  </cols>
  <sheetData>
    <row r="1" spans="1:77" s="32" customFormat="1" ht="24" customHeight="1" thickBot="1" x14ac:dyDescent="0.3">
      <c r="A1" s="30" t="s">
        <v>7</v>
      </c>
      <c r="B1" s="31"/>
      <c r="C1" s="31"/>
      <c r="D1" s="31"/>
      <c r="E1" s="31"/>
      <c r="F1" s="31"/>
      <c r="G1" s="31"/>
      <c r="H1" s="31"/>
      <c r="I1" s="31"/>
      <c r="J1" s="31"/>
      <c r="K1" s="31"/>
      <c r="BB1" s="33"/>
      <c r="BC1" s="33"/>
      <c r="BD1" s="33"/>
      <c r="BE1" s="33"/>
      <c r="BF1" s="33"/>
      <c r="BG1" s="33"/>
      <c r="BH1" s="33"/>
      <c r="BI1" s="33"/>
      <c r="BJ1" s="33"/>
      <c r="BK1" s="33"/>
      <c r="BL1" s="33"/>
      <c r="BM1" s="33"/>
      <c r="BN1" s="33"/>
      <c r="BO1" s="33"/>
      <c r="BP1" s="33"/>
      <c r="BQ1" s="33"/>
      <c r="BR1" s="33"/>
      <c r="BS1" s="33"/>
      <c r="BT1" s="33"/>
      <c r="BU1" s="33"/>
      <c r="BV1" s="33"/>
      <c r="BW1" s="33"/>
      <c r="BX1" s="33"/>
    </row>
    <row r="2" spans="1:77" s="39" customFormat="1" ht="42" customHeight="1" thickBot="1" x14ac:dyDescent="0.3">
      <c r="A2" s="34" t="s">
        <v>2</v>
      </c>
      <c r="B2" s="35" t="s">
        <v>0</v>
      </c>
      <c r="C2" s="36" t="s">
        <v>12</v>
      </c>
      <c r="D2" s="34" t="s">
        <v>6</v>
      </c>
      <c r="E2" s="34" t="s">
        <v>11</v>
      </c>
      <c r="F2" s="37" t="s">
        <v>4</v>
      </c>
      <c r="G2" s="35" t="s">
        <v>13</v>
      </c>
      <c r="H2" s="34" t="s">
        <v>5</v>
      </c>
      <c r="I2" s="35" t="s">
        <v>10</v>
      </c>
      <c r="J2" s="34" t="s">
        <v>1</v>
      </c>
      <c r="K2" s="38" t="s">
        <v>3</v>
      </c>
      <c r="BB2" s="40"/>
      <c r="BC2" s="40"/>
      <c r="BD2" s="40"/>
      <c r="BE2" s="40"/>
      <c r="BF2" s="40"/>
      <c r="BG2" s="40"/>
      <c r="BH2" s="40"/>
      <c r="BI2" s="40"/>
      <c r="BJ2" s="40"/>
      <c r="BK2" s="40"/>
      <c r="BL2" s="40"/>
      <c r="BM2" s="40"/>
      <c r="BN2" s="40"/>
      <c r="BO2" s="40"/>
      <c r="BP2" s="40"/>
      <c r="BQ2" s="40"/>
      <c r="BR2" s="40"/>
      <c r="BS2" s="40"/>
      <c r="BT2" s="40"/>
      <c r="BU2" s="40"/>
      <c r="BV2" s="40"/>
      <c r="BW2" s="40"/>
      <c r="BX2" s="40"/>
    </row>
    <row r="3" spans="1:77" s="46" customFormat="1" ht="151.5" customHeight="1" thickBot="1" x14ac:dyDescent="0.3">
      <c r="A3" s="16">
        <v>44592</v>
      </c>
      <c r="B3" s="8" t="s">
        <v>20</v>
      </c>
      <c r="C3" s="41">
        <v>60.87</v>
      </c>
      <c r="D3" s="1" t="s">
        <v>22</v>
      </c>
      <c r="E3" s="42">
        <v>337.56</v>
      </c>
      <c r="F3" s="12" t="s">
        <v>35</v>
      </c>
      <c r="G3" s="43">
        <v>46.68</v>
      </c>
      <c r="H3" s="1" t="s">
        <v>29</v>
      </c>
      <c r="I3" s="43">
        <v>111.6</v>
      </c>
      <c r="J3" s="44">
        <f>SUM(C3+E3+G3+I3)</f>
        <v>556.71</v>
      </c>
      <c r="K3" s="45"/>
      <c r="BB3" s="33"/>
      <c r="BC3" s="33"/>
      <c r="BD3" s="33"/>
      <c r="BE3" s="33"/>
      <c r="BF3" s="33"/>
      <c r="BG3" s="33"/>
      <c r="BH3" s="33"/>
      <c r="BI3" s="33"/>
      <c r="BJ3" s="33"/>
      <c r="BK3" s="33"/>
      <c r="BL3" s="33"/>
      <c r="BM3" s="33"/>
      <c r="BN3" s="33"/>
      <c r="BO3" s="33"/>
      <c r="BP3" s="33"/>
      <c r="BQ3" s="33"/>
      <c r="BR3" s="33"/>
      <c r="BS3" s="33"/>
      <c r="BT3" s="33"/>
      <c r="BU3" s="33"/>
      <c r="BV3" s="33"/>
      <c r="BW3" s="33"/>
      <c r="BX3" s="33"/>
    </row>
    <row r="4" spans="1:77" ht="241.5" customHeight="1" thickBot="1" x14ac:dyDescent="0.3">
      <c r="A4" s="17"/>
      <c r="B4" s="8" t="s">
        <v>17</v>
      </c>
      <c r="C4" s="41">
        <v>203.08</v>
      </c>
      <c r="D4" s="1" t="s">
        <v>42</v>
      </c>
      <c r="E4" s="42">
        <v>182.61</v>
      </c>
      <c r="F4" s="8" t="s">
        <v>26</v>
      </c>
      <c r="G4" s="43">
        <v>286.89</v>
      </c>
      <c r="H4" s="9" t="s">
        <v>18</v>
      </c>
      <c r="I4" s="47">
        <v>37.54</v>
      </c>
      <c r="J4" s="44">
        <f>SUM(C4+E4+G4+I4)</f>
        <v>710.12</v>
      </c>
      <c r="K4" s="48"/>
      <c r="BE4" s="33" t="s">
        <v>25</v>
      </c>
    </row>
    <row r="5" spans="1:77" ht="121.5" customHeight="1" thickBot="1" x14ac:dyDescent="0.3">
      <c r="A5" s="17"/>
      <c r="B5" s="8" t="s">
        <v>30</v>
      </c>
      <c r="C5" s="41">
        <v>101.45</v>
      </c>
      <c r="D5" s="1" t="s">
        <v>43</v>
      </c>
      <c r="E5" s="42">
        <v>60.87</v>
      </c>
      <c r="F5" s="27" t="s">
        <v>33</v>
      </c>
      <c r="G5" s="49">
        <v>41.59</v>
      </c>
      <c r="H5" s="24" t="s">
        <v>38</v>
      </c>
      <c r="I5" s="49">
        <v>37.54</v>
      </c>
      <c r="J5" s="50">
        <f>SUM(C5+E5+G5+I5)</f>
        <v>241.45</v>
      </c>
      <c r="K5" s="51"/>
    </row>
    <row r="6" spans="1:77" s="53" customFormat="1" ht="91.5" customHeight="1" thickBot="1" x14ac:dyDescent="0.3">
      <c r="A6" s="17"/>
      <c r="B6" s="13" t="s">
        <v>37</v>
      </c>
      <c r="C6" s="42">
        <v>60.93</v>
      </c>
      <c r="D6" s="19" t="s">
        <v>44</v>
      </c>
      <c r="E6" s="49">
        <v>608.70000000000005</v>
      </c>
      <c r="F6" s="28"/>
      <c r="G6" s="52"/>
      <c r="H6" s="26"/>
      <c r="I6" s="52"/>
      <c r="J6" s="44">
        <f>SUM(C6+E6+G6)</f>
        <v>669.63</v>
      </c>
      <c r="K6" s="51"/>
      <c r="BB6" s="33"/>
      <c r="BC6" s="33"/>
      <c r="BD6" s="33"/>
      <c r="BE6" s="33"/>
      <c r="BF6" s="33"/>
      <c r="BG6" s="33"/>
      <c r="BH6" s="33"/>
      <c r="BI6" s="33"/>
      <c r="BJ6" s="33"/>
      <c r="BK6" s="33"/>
      <c r="BL6" s="33"/>
      <c r="BM6" s="33"/>
      <c r="BN6" s="33"/>
      <c r="BO6" s="33"/>
      <c r="BP6" s="33"/>
      <c r="BQ6" s="33"/>
      <c r="BR6" s="33"/>
      <c r="BS6" s="33"/>
      <c r="BT6" s="33"/>
      <c r="BU6" s="33"/>
      <c r="BV6" s="33"/>
      <c r="BW6" s="33"/>
      <c r="BX6" s="33"/>
    </row>
    <row r="7" spans="1:77" ht="47.25" customHeight="1" thickBot="1" x14ac:dyDescent="0.3">
      <c r="A7" s="17"/>
      <c r="B7" s="11" t="s">
        <v>15</v>
      </c>
      <c r="C7" s="41">
        <v>50.8</v>
      </c>
      <c r="D7" s="20"/>
      <c r="E7" s="52"/>
      <c r="F7" s="28"/>
      <c r="G7" s="52"/>
      <c r="H7" s="26"/>
      <c r="I7" s="52"/>
      <c r="J7" s="44">
        <f>SUM(C7)</f>
        <v>50.8</v>
      </c>
      <c r="K7" s="51"/>
    </row>
    <row r="8" spans="1:77" ht="46.5" customHeight="1" thickBot="1" x14ac:dyDescent="0.3">
      <c r="A8" s="17"/>
      <c r="B8" s="10" t="s">
        <v>16</v>
      </c>
      <c r="C8" s="41">
        <v>101.54</v>
      </c>
      <c r="D8" s="20"/>
      <c r="E8" s="52"/>
      <c r="F8" s="28"/>
      <c r="G8" s="52"/>
      <c r="H8" s="26"/>
      <c r="I8" s="52"/>
      <c r="J8" s="44">
        <f>SUM(C8+G8)</f>
        <v>101.54</v>
      </c>
      <c r="K8" s="51"/>
    </row>
    <row r="9" spans="1:77" s="53" customFormat="1" ht="119.25" customHeight="1" thickBot="1" x14ac:dyDescent="0.3">
      <c r="A9" s="18"/>
      <c r="B9" s="2" t="s">
        <v>40</v>
      </c>
      <c r="C9" s="54">
        <v>40.58</v>
      </c>
      <c r="D9" s="21"/>
      <c r="E9" s="55"/>
      <c r="F9" s="29"/>
      <c r="G9" s="55"/>
      <c r="H9" s="25"/>
      <c r="I9" s="55"/>
      <c r="J9" s="56">
        <f>SUM(C9+G9)</f>
        <v>40.58</v>
      </c>
      <c r="K9" s="57"/>
      <c r="BB9" s="33"/>
      <c r="BC9" s="33"/>
      <c r="BD9" s="33"/>
      <c r="BE9" s="33"/>
      <c r="BF9" s="33"/>
      <c r="BG9" s="33"/>
      <c r="BH9" s="33"/>
      <c r="BI9" s="33"/>
      <c r="BJ9" s="33"/>
      <c r="BK9" s="33"/>
      <c r="BL9" s="33"/>
      <c r="BM9" s="33"/>
      <c r="BN9" s="33"/>
      <c r="BO9" s="33"/>
      <c r="BP9" s="33"/>
      <c r="BQ9" s="33"/>
      <c r="BR9" s="33"/>
      <c r="BS9" s="33"/>
      <c r="BT9" s="33"/>
      <c r="BU9" s="33"/>
      <c r="BV9" s="33"/>
      <c r="BW9" s="33"/>
      <c r="BX9" s="33"/>
    </row>
    <row r="10" spans="1:77" s="62" customFormat="1" ht="24" customHeight="1" thickBot="1" x14ac:dyDescent="0.3">
      <c r="A10" s="3">
        <v>44592</v>
      </c>
      <c r="B10" s="4" t="s">
        <v>8</v>
      </c>
      <c r="C10" s="58">
        <f>SUM(C3:C9)</f>
        <v>619.25</v>
      </c>
      <c r="D10" s="5" t="s">
        <v>8</v>
      </c>
      <c r="E10" s="59">
        <f>SUM(E3:E9)</f>
        <v>1189.7400000000002</v>
      </c>
      <c r="F10" s="5" t="s">
        <v>8</v>
      </c>
      <c r="G10" s="59">
        <f>SUM(G3:G9)</f>
        <v>375.15999999999997</v>
      </c>
      <c r="H10" s="5" t="s">
        <v>8</v>
      </c>
      <c r="I10" s="59">
        <f t="shared" ref="I10" si="0">SUM(I3:I9)</f>
        <v>186.67999999999998</v>
      </c>
      <c r="J10" s="59">
        <f>SUM(J3:J9)</f>
        <v>2370.83</v>
      </c>
      <c r="K10" s="60"/>
      <c r="L10" s="61"/>
      <c r="BA10" s="63"/>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1"/>
    </row>
    <row r="11" spans="1:77" s="66" customFormat="1" ht="150" customHeight="1" thickBot="1" x14ac:dyDescent="0.3">
      <c r="A11" s="7">
        <v>44620</v>
      </c>
      <c r="B11" s="8" t="s">
        <v>21</v>
      </c>
      <c r="C11" s="65">
        <v>81.16</v>
      </c>
      <c r="D11" s="1" t="s">
        <v>23</v>
      </c>
      <c r="E11" s="67">
        <v>412.58</v>
      </c>
      <c r="F11" s="12" t="s">
        <v>34</v>
      </c>
      <c r="G11" s="68">
        <v>26.38</v>
      </c>
      <c r="H11" s="1" t="s">
        <v>28</v>
      </c>
      <c r="I11" s="68">
        <v>111.53</v>
      </c>
      <c r="J11" s="44">
        <f>SUM(C11+E11+G11+I11)</f>
        <v>631.65</v>
      </c>
      <c r="K11" s="45"/>
      <c r="BB11" s="33"/>
      <c r="BC11" s="33"/>
      <c r="BD11" s="33"/>
      <c r="BE11" s="33"/>
      <c r="BF11" s="33"/>
      <c r="BG11" s="33"/>
      <c r="BH11" s="33"/>
      <c r="BI11" s="33"/>
      <c r="BJ11" s="33"/>
      <c r="BK11" s="33"/>
      <c r="BL11" s="33"/>
      <c r="BM11" s="33"/>
      <c r="BN11" s="33"/>
      <c r="BO11" s="33"/>
      <c r="BP11" s="33"/>
      <c r="BQ11" s="33"/>
      <c r="BR11" s="33"/>
      <c r="BS11" s="33"/>
      <c r="BT11" s="33"/>
      <c r="BU11" s="33"/>
      <c r="BV11" s="33"/>
      <c r="BW11" s="33"/>
      <c r="BX11" s="33"/>
    </row>
    <row r="12" spans="1:77" s="53" customFormat="1" ht="212.25" customHeight="1" thickBot="1" x14ac:dyDescent="0.3">
      <c r="A12" s="69"/>
      <c r="B12" s="8" t="s">
        <v>17</v>
      </c>
      <c r="C12" s="65">
        <v>203.11</v>
      </c>
      <c r="D12" s="1" t="s">
        <v>42</v>
      </c>
      <c r="E12" s="67">
        <v>182.61</v>
      </c>
      <c r="F12" s="12" t="s">
        <v>36</v>
      </c>
      <c r="G12" s="68">
        <v>25.36</v>
      </c>
      <c r="H12" s="1" t="s">
        <v>19</v>
      </c>
      <c r="I12" s="68">
        <v>37.54</v>
      </c>
      <c r="J12" s="44">
        <f>SUM(C12+E12+G12+I12)</f>
        <v>448.62000000000006</v>
      </c>
      <c r="K12" s="48"/>
      <c r="BB12" s="33"/>
      <c r="BC12" s="33"/>
      <c r="BD12" s="33"/>
      <c r="BE12" s="33"/>
      <c r="BF12" s="33"/>
      <c r="BG12" s="33"/>
      <c r="BH12" s="33"/>
      <c r="BI12" s="33"/>
      <c r="BJ12" s="33"/>
      <c r="BK12" s="33"/>
      <c r="BL12" s="33"/>
      <c r="BM12" s="33"/>
      <c r="BN12" s="33"/>
      <c r="BO12" s="33"/>
      <c r="BP12" s="33"/>
      <c r="BQ12" s="33"/>
      <c r="BR12" s="33"/>
      <c r="BS12" s="33"/>
      <c r="BT12" s="33"/>
      <c r="BU12" s="33"/>
      <c r="BV12" s="33"/>
      <c r="BW12" s="33"/>
      <c r="BX12" s="33"/>
    </row>
    <row r="13" spans="1:77" s="53" customFormat="1" ht="121.5" customHeight="1" thickBot="1" x14ac:dyDescent="0.3">
      <c r="A13" s="70"/>
      <c r="B13" s="10" t="s">
        <v>16</v>
      </c>
      <c r="C13" s="65">
        <v>101.55</v>
      </c>
      <c r="D13" s="1" t="s">
        <v>14</v>
      </c>
      <c r="E13" s="67">
        <v>71.02</v>
      </c>
      <c r="F13" s="9" t="s">
        <v>27</v>
      </c>
      <c r="G13" s="71">
        <v>467.53</v>
      </c>
      <c r="H13" s="14" t="s">
        <v>31</v>
      </c>
      <c r="I13" s="72">
        <v>37.54</v>
      </c>
      <c r="J13" s="44">
        <f>SUM(C13+E13+G13+I13)</f>
        <v>677.63999999999987</v>
      </c>
      <c r="K13" s="48"/>
      <c r="BB13" s="33"/>
      <c r="BC13" s="33"/>
      <c r="BD13" s="33"/>
      <c r="BE13" s="33"/>
      <c r="BF13" s="33"/>
      <c r="BG13" s="33"/>
      <c r="BH13" s="33"/>
      <c r="BI13" s="33"/>
      <c r="BJ13" s="33"/>
      <c r="BK13" s="33"/>
      <c r="BL13" s="33"/>
      <c r="BM13" s="33"/>
      <c r="BN13" s="33"/>
      <c r="BO13" s="33"/>
      <c r="BP13" s="33"/>
      <c r="BQ13" s="33"/>
      <c r="BR13" s="33"/>
      <c r="BS13" s="33"/>
      <c r="BT13" s="33"/>
      <c r="BU13" s="33"/>
      <c r="BV13" s="33"/>
      <c r="BW13" s="33"/>
      <c r="BX13" s="33"/>
    </row>
    <row r="14" spans="1:77" s="53" customFormat="1" ht="44.25" customHeight="1" thickBot="1" x14ac:dyDescent="0.3">
      <c r="A14" s="70"/>
      <c r="B14" s="11" t="s">
        <v>15</v>
      </c>
      <c r="C14" s="65">
        <v>30.49</v>
      </c>
      <c r="D14" s="19" t="s">
        <v>44</v>
      </c>
      <c r="E14" s="73">
        <v>527.54</v>
      </c>
      <c r="F14" s="19" t="s">
        <v>45</v>
      </c>
      <c r="G14" s="73">
        <v>1000</v>
      </c>
      <c r="H14" s="15"/>
      <c r="I14" s="74"/>
      <c r="J14" s="44">
        <f>SUM(C14+E14+G14)</f>
        <v>1558.03</v>
      </c>
      <c r="K14" s="48"/>
      <c r="BB14" s="33"/>
      <c r="BC14" s="33"/>
      <c r="BD14" s="33"/>
      <c r="BE14" s="33"/>
      <c r="BF14" s="33"/>
      <c r="BG14" s="33"/>
      <c r="BH14" s="33"/>
      <c r="BI14" s="33"/>
      <c r="BJ14" s="33"/>
      <c r="BK14" s="33"/>
      <c r="BL14" s="33"/>
      <c r="BM14" s="33"/>
      <c r="BN14" s="33"/>
      <c r="BO14" s="33"/>
      <c r="BP14" s="33"/>
      <c r="BQ14" s="33"/>
      <c r="BR14" s="33"/>
      <c r="BS14" s="33"/>
      <c r="BT14" s="33"/>
      <c r="BU14" s="33"/>
      <c r="BV14" s="33"/>
      <c r="BW14" s="33"/>
      <c r="BX14" s="33"/>
    </row>
    <row r="15" spans="1:77" s="53" customFormat="1" ht="27" customHeight="1" thickBot="1" x14ac:dyDescent="0.3">
      <c r="A15" s="70"/>
      <c r="B15" s="19" t="s">
        <v>39</v>
      </c>
      <c r="C15" s="73">
        <v>71.069999999999993</v>
      </c>
      <c r="D15" s="20"/>
      <c r="E15" s="75"/>
      <c r="F15" s="20"/>
      <c r="G15" s="75"/>
      <c r="H15" s="15"/>
      <c r="I15" s="74"/>
      <c r="J15" s="76">
        <f>SUM(C15)</f>
        <v>71.069999999999993</v>
      </c>
      <c r="K15" s="48"/>
      <c r="BB15" s="33"/>
      <c r="BC15" s="33"/>
      <c r="BD15" s="33"/>
      <c r="BE15" s="33"/>
      <c r="BF15" s="33"/>
      <c r="BG15" s="33"/>
      <c r="BH15" s="33"/>
      <c r="BI15" s="33"/>
      <c r="BJ15" s="33"/>
      <c r="BK15" s="33"/>
      <c r="BL15" s="33"/>
      <c r="BM15" s="33"/>
      <c r="BN15" s="33"/>
      <c r="BO15" s="33"/>
      <c r="BP15" s="33"/>
      <c r="BQ15" s="33"/>
      <c r="BR15" s="33"/>
      <c r="BS15" s="33"/>
      <c r="BT15" s="33"/>
      <c r="BU15" s="33"/>
      <c r="BV15" s="33"/>
      <c r="BW15" s="33"/>
      <c r="BX15" s="33"/>
    </row>
    <row r="16" spans="1:77" s="53" customFormat="1" ht="50.25" customHeight="1" thickBot="1" x14ac:dyDescent="0.3">
      <c r="A16" s="70"/>
      <c r="B16" s="21"/>
      <c r="C16" s="77"/>
      <c r="D16" s="20"/>
      <c r="E16" s="75"/>
      <c r="F16" s="20"/>
      <c r="G16" s="75"/>
      <c r="H16" s="15"/>
      <c r="I16" s="74"/>
      <c r="J16" s="78"/>
      <c r="K16" s="51"/>
      <c r="BB16" s="33"/>
      <c r="BC16" s="33"/>
      <c r="BD16" s="33"/>
      <c r="BE16" s="33"/>
      <c r="BF16" s="33"/>
      <c r="BG16" s="33"/>
      <c r="BH16" s="33"/>
      <c r="BI16" s="33"/>
      <c r="BJ16" s="33"/>
      <c r="BK16" s="33"/>
      <c r="BL16" s="33"/>
      <c r="BM16" s="33"/>
      <c r="BN16" s="33"/>
      <c r="BO16" s="33"/>
      <c r="BP16" s="33"/>
      <c r="BQ16" s="33"/>
      <c r="BR16" s="33"/>
      <c r="BS16" s="33"/>
      <c r="BT16" s="33"/>
      <c r="BU16" s="33"/>
      <c r="BV16" s="33"/>
      <c r="BW16" s="33"/>
      <c r="BX16" s="33"/>
    </row>
    <row r="17" spans="1:76" s="53" customFormat="1" ht="120.75" customHeight="1" thickBot="1" x14ac:dyDescent="0.3">
      <c r="A17" s="70"/>
      <c r="B17" s="8" t="s">
        <v>32</v>
      </c>
      <c r="C17" s="65">
        <v>202.9</v>
      </c>
      <c r="D17" s="20"/>
      <c r="E17" s="75"/>
      <c r="F17" s="20"/>
      <c r="G17" s="75"/>
      <c r="H17" s="24" t="s">
        <v>24</v>
      </c>
      <c r="I17" s="73">
        <v>71.290000000000006</v>
      </c>
      <c r="J17" s="76">
        <f>SUM(C17+I17+C18)</f>
        <v>314.77</v>
      </c>
      <c r="K17" s="51"/>
      <c r="BB17" s="33"/>
      <c r="BC17" s="33"/>
      <c r="BD17" s="33"/>
      <c r="BE17" s="33"/>
      <c r="BF17" s="33"/>
      <c r="BG17" s="33"/>
      <c r="BH17" s="33" t="s">
        <v>25</v>
      </c>
      <c r="BI17" s="33"/>
      <c r="BJ17" s="33"/>
      <c r="BK17" s="33"/>
      <c r="BL17" s="33"/>
      <c r="BM17" s="33"/>
      <c r="BN17" s="33"/>
      <c r="BO17" s="33"/>
      <c r="BP17" s="33"/>
      <c r="BQ17" s="33"/>
      <c r="BR17" s="33"/>
      <c r="BS17" s="33"/>
      <c r="BT17" s="33"/>
      <c r="BU17" s="33"/>
      <c r="BV17" s="33"/>
      <c r="BW17" s="33"/>
      <c r="BX17" s="33"/>
    </row>
    <row r="18" spans="1:76" s="53" customFormat="1" ht="120" customHeight="1" thickBot="1" x14ac:dyDescent="0.3">
      <c r="A18" s="79"/>
      <c r="B18" s="2" t="s">
        <v>41</v>
      </c>
      <c r="C18" s="65">
        <v>40.58</v>
      </c>
      <c r="D18" s="21"/>
      <c r="E18" s="77"/>
      <c r="F18" s="21"/>
      <c r="G18" s="77"/>
      <c r="H18" s="25"/>
      <c r="I18" s="77"/>
      <c r="J18" s="78"/>
      <c r="K18" s="51"/>
      <c r="BB18" s="33"/>
      <c r="BC18" s="33"/>
      <c r="BD18" s="33"/>
      <c r="BE18" s="33"/>
      <c r="BF18" s="33"/>
      <c r="BG18" s="33"/>
      <c r="BH18" s="33"/>
      <c r="BI18" s="33"/>
      <c r="BJ18" s="33"/>
      <c r="BK18" s="33"/>
      <c r="BL18" s="33"/>
      <c r="BM18" s="33"/>
      <c r="BN18" s="33"/>
      <c r="BO18" s="33"/>
      <c r="BP18" s="33"/>
      <c r="BQ18" s="33"/>
      <c r="BR18" s="33"/>
      <c r="BS18" s="33"/>
      <c r="BT18" s="33"/>
      <c r="BU18" s="33"/>
      <c r="BV18" s="33"/>
      <c r="BW18" s="33"/>
      <c r="BX18" s="33"/>
    </row>
    <row r="19" spans="1:76" s="4" customFormat="1" ht="20.25" customHeight="1" thickBot="1" x14ac:dyDescent="0.3">
      <c r="A19" s="3">
        <v>44620</v>
      </c>
      <c r="B19" s="4" t="s">
        <v>8</v>
      </c>
      <c r="C19" s="58">
        <f>SUM(C11:C18)</f>
        <v>730.86</v>
      </c>
      <c r="D19" s="5" t="s">
        <v>8</v>
      </c>
      <c r="E19" s="59">
        <f>SUM(E11:E16)</f>
        <v>1193.75</v>
      </c>
      <c r="F19" s="6" t="s">
        <v>8</v>
      </c>
      <c r="G19" s="58">
        <f>SUM(G11:G18)</f>
        <v>1519.27</v>
      </c>
      <c r="H19" s="5" t="s">
        <v>8</v>
      </c>
      <c r="I19" s="58">
        <f>SUM(I11:I18)</f>
        <v>257.89999999999998</v>
      </c>
      <c r="J19" s="59">
        <f>SUM(J11:J18)</f>
        <v>3701.7799999999997</v>
      </c>
      <c r="K19" s="51"/>
      <c r="BB19" s="64"/>
      <c r="BC19" s="64"/>
      <c r="BD19" s="64"/>
      <c r="BE19" s="64"/>
      <c r="BF19" s="64"/>
      <c r="BG19" s="64"/>
      <c r="BH19" s="64"/>
      <c r="BI19" s="64"/>
      <c r="BJ19" s="64"/>
      <c r="BK19" s="64"/>
      <c r="BL19" s="64"/>
      <c r="BM19" s="64"/>
      <c r="BN19" s="64"/>
      <c r="BO19" s="64"/>
      <c r="BP19" s="64"/>
      <c r="BQ19" s="64"/>
      <c r="BR19" s="64"/>
      <c r="BS19" s="64"/>
      <c r="BT19" s="64"/>
      <c r="BU19" s="64"/>
      <c r="BV19" s="64"/>
      <c r="BW19" s="64"/>
      <c r="BX19" s="64"/>
    </row>
    <row r="20" spans="1:76" s="82" customFormat="1" ht="19.5" customHeight="1" thickBot="1" x14ac:dyDescent="0.3">
      <c r="A20" s="22" t="s">
        <v>9</v>
      </c>
      <c r="B20" s="23"/>
      <c r="C20" s="80">
        <f>SUM(C10+C19)</f>
        <v>1350.1100000000001</v>
      </c>
      <c r="D20" s="80"/>
      <c r="E20" s="80">
        <f>SUM(E10+E19)</f>
        <v>2383.4900000000002</v>
      </c>
      <c r="F20" s="80"/>
      <c r="G20" s="80">
        <f>SUM(G10+G19)</f>
        <v>1894.4299999999998</v>
      </c>
      <c r="H20" s="80"/>
      <c r="I20" s="80">
        <f>SUM(I10+I19)</f>
        <v>444.57999999999993</v>
      </c>
      <c r="J20" s="81">
        <f>SUM(J10+J19)</f>
        <v>6072.61</v>
      </c>
      <c r="K20" s="57"/>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x14ac:dyDescent="0.25">
      <c r="A21" s="40"/>
      <c r="C21" s="84"/>
      <c r="D21" s="33"/>
      <c r="E21" s="84"/>
      <c r="F21" s="33"/>
      <c r="H21" s="33"/>
      <c r="J21" s="85"/>
      <c r="K21" s="33"/>
    </row>
    <row r="22" spans="1:76" x14ac:dyDescent="0.25">
      <c r="A22" s="40"/>
      <c r="C22" s="84"/>
      <c r="D22" s="33"/>
      <c r="E22" s="84"/>
      <c r="F22" s="33"/>
      <c r="H22" s="33"/>
      <c r="J22" s="85"/>
      <c r="K22" s="33"/>
    </row>
    <row r="23" spans="1:76" x14ac:dyDescent="0.25">
      <c r="A23" s="40"/>
      <c r="C23" s="84"/>
      <c r="D23" s="33"/>
      <c r="E23" s="84"/>
      <c r="F23" s="33"/>
      <c r="H23" s="33"/>
      <c r="J23" s="85"/>
      <c r="K23" s="33"/>
    </row>
    <row r="24" spans="1:76" x14ac:dyDescent="0.25">
      <c r="A24" s="40"/>
      <c r="C24" s="84"/>
      <c r="D24" s="33"/>
      <c r="E24" s="84"/>
      <c r="F24" s="33"/>
      <c r="H24" s="33"/>
      <c r="J24" s="85"/>
      <c r="K24" s="33"/>
    </row>
    <row r="25" spans="1:76" x14ac:dyDescent="0.25">
      <c r="A25" s="40"/>
      <c r="C25" s="84"/>
      <c r="D25" s="33"/>
      <c r="E25" s="84"/>
      <c r="F25" s="33"/>
      <c r="H25" s="33"/>
      <c r="J25" s="85"/>
      <c r="K25" s="33"/>
    </row>
    <row r="26" spans="1:76" x14ac:dyDescent="0.25">
      <c r="A26" s="40"/>
      <c r="C26" s="84"/>
      <c r="D26" s="33"/>
      <c r="E26" s="84"/>
      <c r="F26" s="33"/>
      <c r="H26" s="33"/>
      <c r="J26" s="85"/>
      <c r="K26" s="33"/>
    </row>
    <row r="27" spans="1:76" x14ac:dyDescent="0.25">
      <c r="A27" s="40"/>
      <c r="C27" s="84"/>
      <c r="D27" s="33"/>
      <c r="E27" s="84"/>
      <c r="F27" s="33"/>
      <c r="H27" s="33"/>
      <c r="J27" s="85"/>
      <c r="K27" s="33"/>
    </row>
    <row r="28" spans="1:76" x14ac:dyDescent="0.25">
      <c r="A28" s="40"/>
      <c r="C28" s="84"/>
      <c r="D28" s="33"/>
      <c r="E28" s="84"/>
      <c r="F28" s="33"/>
      <c r="H28" s="33"/>
      <c r="J28" s="85"/>
      <c r="K28" s="33"/>
    </row>
    <row r="29" spans="1:76" x14ac:dyDescent="0.25">
      <c r="A29" s="40"/>
      <c r="C29" s="84"/>
      <c r="D29" s="33"/>
      <c r="E29" s="84"/>
      <c r="F29" s="33"/>
      <c r="H29" s="33"/>
      <c r="J29" s="85"/>
      <c r="K29" s="33"/>
    </row>
    <row r="30" spans="1:76" x14ac:dyDescent="0.25">
      <c r="A30" s="40"/>
      <c r="C30" s="84"/>
      <c r="D30" s="33"/>
      <c r="E30" s="84"/>
      <c r="F30" s="33"/>
      <c r="H30" s="33"/>
      <c r="J30" s="85"/>
      <c r="K30" s="33"/>
    </row>
    <row r="31" spans="1:76" x14ac:dyDescent="0.25">
      <c r="A31" s="40"/>
      <c r="C31" s="84"/>
      <c r="D31" s="33"/>
      <c r="E31" s="84"/>
      <c r="F31" s="33"/>
      <c r="H31" s="33"/>
      <c r="J31" s="85"/>
      <c r="K31" s="33"/>
    </row>
    <row r="32" spans="1:76" x14ac:dyDescent="0.25">
      <c r="A32" s="40"/>
      <c r="C32" s="84"/>
      <c r="D32" s="33"/>
      <c r="E32" s="84"/>
      <c r="F32" s="33"/>
      <c r="H32" s="33"/>
      <c r="J32" s="85"/>
      <c r="K32" s="33"/>
    </row>
    <row r="33" spans="1:11" x14ac:dyDescent="0.25">
      <c r="A33" s="40"/>
      <c r="C33" s="84"/>
      <c r="D33" s="33"/>
      <c r="E33" s="84"/>
      <c r="F33" s="33"/>
      <c r="H33" s="33"/>
      <c r="J33" s="85"/>
      <c r="K33" s="33"/>
    </row>
    <row r="34" spans="1:11" x14ac:dyDescent="0.25">
      <c r="A34" s="40"/>
      <c r="C34" s="84"/>
      <c r="D34" s="33"/>
      <c r="E34" s="84"/>
      <c r="F34" s="33"/>
      <c r="H34" s="33"/>
      <c r="J34" s="85"/>
      <c r="K34" s="33"/>
    </row>
    <row r="35" spans="1:11" x14ac:dyDescent="0.25">
      <c r="A35" s="40"/>
      <c r="C35" s="84"/>
      <c r="D35" s="33"/>
      <c r="E35" s="84"/>
      <c r="F35" s="33"/>
      <c r="H35" s="33"/>
      <c r="J35" s="85"/>
      <c r="K35" s="33"/>
    </row>
    <row r="36" spans="1:11" x14ac:dyDescent="0.25">
      <c r="A36" s="40"/>
      <c r="C36" s="84"/>
      <c r="D36" s="33"/>
      <c r="E36" s="84"/>
      <c r="F36" s="33"/>
      <c r="H36" s="33"/>
      <c r="J36" s="85"/>
      <c r="K36" s="33"/>
    </row>
    <row r="37" spans="1:11" x14ac:dyDescent="0.25">
      <c r="A37" s="40"/>
      <c r="C37" s="84"/>
      <c r="D37" s="33"/>
      <c r="E37" s="84"/>
      <c r="F37" s="33"/>
      <c r="H37" s="33"/>
      <c r="J37" s="85"/>
      <c r="K37" s="33"/>
    </row>
    <row r="38" spans="1:11" x14ac:dyDescent="0.25">
      <c r="A38" s="40"/>
      <c r="C38" s="84"/>
      <c r="D38" s="33"/>
      <c r="E38" s="84"/>
      <c r="F38" s="33"/>
      <c r="H38" s="33"/>
      <c r="J38" s="85"/>
      <c r="K38" s="33"/>
    </row>
    <row r="39" spans="1:11" x14ac:dyDescent="0.25">
      <c r="A39" s="40"/>
      <c r="C39" s="84"/>
      <c r="D39" s="33"/>
      <c r="E39" s="84"/>
      <c r="F39" s="33"/>
      <c r="H39" s="33"/>
      <c r="J39" s="85"/>
      <c r="K39" s="33"/>
    </row>
    <row r="40" spans="1:11" x14ac:dyDescent="0.25">
      <c r="A40" s="40"/>
      <c r="C40" s="84"/>
      <c r="D40" s="33"/>
      <c r="E40" s="84"/>
      <c r="F40" s="33"/>
      <c r="H40" s="33"/>
      <c r="J40" s="85"/>
      <c r="K40" s="33"/>
    </row>
    <row r="41" spans="1:11" x14ac:dyDescent="0.25">
      <c r="A41" s="40"/>
      <c r="C41" s="84"/>
      <c r="D41" s="33"/>
      <c r="E41" s="84"/>
      <c r="F41" s="33"/>
      <c r="H41" s="33"/>
      <c r="J41" s="85"/>
      <c r="K41" s="33"/>
    </row>
    <row r="42" spans="1:11" x14ac:dyDescent="0.25">
      <c r="A42" s="40"/>
      <c r="C42" s="84"/>
      <c r="D42" s="33"/>
      <c r="E42" s="84"/>
      <c r="F42" s="33"/>
      <c r="H42" s="33"/>
      <c r="J42" s="85"/>
      <c r="K42" s="33"/>
    </row>
    <row r="43" spans="1:11" x14ac:dyDescent="0.25">
      <c r="A43" s="40"/>
      <c r="C43" s="84"/>
      <c r="D43" s="33"/>
      <c r="E43" s="84"/>
      <c r="F43" s="33"/>
      <c r="H43" s="33"/>
      <c r="J43" s="85"/>
      <c r="K43" s="33"/>
    </row>
    <row r="44" spans="1:11" x14ac:dyDescent="0.25">
      <c r="A44" s="40"/>
      <c r="C44" s="84"/>
      <c r="D44" s="33"/>
      <c r="E44" s="84"/>
      <c r="F44" s="33"/>
      <c r="H44" s="33"/>
      <c r="J44" s="85"/>
      <c r="K44" s="33"/>
    </row>
    <row r="45" spans="1:11" x14ac:dyDescent="0.25">
      <c r="A45" s="40"/>
      <c r="C45" s="84"/>
      <c r="D45" s="33"/>
      <c r="E45" s="84"/>
      <c r="F45" s="33"/>
      <c r="H45" s="33"/>
      <c r="J45" s="85"/>
      <c r="K45" s="33"/>
    </row>
    <row r="46" spans="1:11" x14ac:dyDescent="0.25">
      <c r="A46" s="40"/>
      <c r="C46" s="84"/>
      <c r="D46" s="33"/>
      <c r="E46" s="84"/>
      <c r="F46" s="33"/>
      <c r="H46" s="33"/>
      <c r="J46" s="85"/>
      <c r="K46" s="33"/>
    </row>
    <row r="47" spans="1:11" x14ac:dyDescent="0.25">
      <c r="A47" s="40"/>
      <c r="C47" s="84"/>
      <c r="D47" s="33"/>
      <c r="E47" s="84"/>
      <c r="F47" s="33"/>
      <c r="H47" s="33"/>
      <c r="J47" s="85"/>
      <c r="K47" s="33"/>
    </row>
    <row r="48" spans="1:11" x14ac:dyDescent="0.25">
      <c r="A48" s="40"/>
      <c r="C48" s="84"/>
      <c r="D48" s="33"/>
      <c r="E48" s="84"/>
      <c r="F48" s="33"/>
      <c r="H48" s="33"/>
      <c r="J48" s="85"/>
      <c r="K48" s="33"/>
    </row>
  </sheetData>
  <mergeCells count="22">
    <mergeCell ref="K16:K20"/>
    <mergeCell ref="A20:B20"/>
    <mergeCell ref="A13:A18"/>
    <mergeCell ref="D14:D18"/>
    <mergeCell ref="E14:E18"/>
    <mergeCell ref="B15:B16"/>
    <mergeCell ref="C15:C16"/>
    <mergeCell ref="J17:J18"/>
    <mergeCell ref="H17:H18"/>
    <mergeCell ref="I17:I18"/>
    <mergeCell ref="J15:J16"/>
    <mergeCell ref="G14:G18"/>
    <mergeCell ref="F14:F18"/>
    <mergeCell ref="A1:K1"/>
    <mergeCell ref="A3:A9"/>
    <mergeCell ref="K5:K9"/>
    <mergeCell ref="D6:D9"/>
    <mergeCell ref="E6:E9"/>
    <mergeCell ref="F5:F9"/>
    <mergeCell ref="H5:H9"/>
    <mergeCell ref="I5:I9"/>
    <mergeCell ref="G5:G9"/>
  </mergeCells>
  <pageMargins left="0.11811023622047245" right="0.11811023622047245" top="0.15748031496062992" bottom="0.15748031496062992" header="0.11811023622047245"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01-02</vt:lpstr>
      <vt:lpstr>'01-02'!Print_Area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Bilotienė</dc:creator>
  <cp:lastModifiedBy>Administracija</cp:lastModifiedBy>
  <cp:lastPrinted>2022-02-28T14:48:24Z</cp:lastPrinted>
  <dcterms:created xsi:type="dcterms:W3CDTF">2020-03-03T10:52:17Z</dcterms:created>
  <dcterms:modified xsi:type="dcterms:W3CDTF">2022-02-28T14:49:18Z</dcterms:modified>
</cp:coreProperties>
</file>