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ja\Desktop\"/>
    </mc:Choice>
  </mc:AlternateContent>
  <bookViews>
    <workbookView xWindow="0" yWindow="0" windowWidth="17295" windowHeight="9030"/>
  </bookViews>
  <sheets>
    <sheet name="03-04" sheetId="3" r:id="rId1"/>
  </sheets>
  <definedNames>
    <definedName name="_xlnm.Print_Area" localSheetId="0">'03-04'!$A$1:$AV$20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J9" i="3"/>
  <c r="J8" i="3"/>
  <c r="J7" i="3"/>
  <c r="J6" i="3"/>
  <c r="J5" i="3" l="1"/>
  <c r="J18" i="3" l="1"/>
  <c r="J17" i="3"/>
  <c r="J15" i="3"/>
  <c r="J14" i="3"/>
  <c r="J12" i="3"/>
  <c r="J11" i="3"/>
  <c r="I19" i="3"/>
  <c r="G19" i="3"/>
  <c r="J19" i="3" s="1"/>
  <c r="E19" i="3"/>
  <c r="C19" i="3"/>
  <c r="J4" i="3"/>
  <c r="J3" i="3"/>
  <c r="E10" i="3"/>
  <c r="C10" i="3"/>
  <c r="J10" i="3" l="1"/>
  <c r="J20" i="3" s="1"/>
  <c r="G10" i="3" l="1"/>
  <c r="I10" i="3"/>
  <c r="I20" i="3" s="1"/>
  <c r="E20" i="3" l="1"/>
  <c r="C20" i="3"/>
  <c r="G20" i="3"/>
</calcChain>
</file>

<file path=xl/sharedStrings.xml><?xml version="1.0" encoding="utf-8"?>
<sst xmlns="http://schemas.openxmlformats.org/spreadsheetml/2006/main" count="61" uniqueCount="47">
  <si>
    <t>Ugdymo(si) procesas, įvykdytos veiklos</t>
  </si>
  <si>
    <t>Iš viso išleista lėšų</t>
  </si>
  <si>
    <t>Data, informacijos pateikimo</t>
  </si>
  <si>
    <t>Problemos</t>
  </si>
  <si>
    <t>Ugdymosi aplinka, įvykdytos veiklos</t>
  </si>
  <si>
    <t>Bendruomenė, įvykdytos veiklos</t>
  </si>
  <si>
    <t>Pagalba mokiniui, mokytojui, įvykdytos veiklos</t>
  </si>
  <si>
    <t>Kretingos Simono Daukanto progimnazijos informacija apie įvykdytas projekto veiklas</t>
  </si>
  <si>
    <t>Darbo užmokestis</t>
  </si>
  <si>
    <t>Iš viso</t>
  </si>
  <si>
    <t>Išleista       lėšų</t>
  </si>
  <si>
    <t>Išleista             lėšų</t>
  </si>
  <si>
    <t>Išleista           lėšų</t>
  </si>
  <si>
    <t>Išleista        lėšų</t>
  </si>
  <si>
    <t>Visos dienos mokinių klubo ,,Veik“ veiklų koordinavimas. Veikla 1.1.1</t>
  </si>
  <si>
    <t>Projekto ,,Renkuosi mokytis" vykdymas. Veikla 1.3</t>
  </si>
  <si>
    <t>Patyriminio ugdymo aplankų kūrimas. Veikla 1.4</t>
  </si>
  <si>
    <t xml:space="preserve">Tarpdalykinės integracijos projektų vykdymas. Veikla 1.2 </t>
  </si>
  <si>
    <t>,,Kultūringiausio mokinio" konkurso 1–4 klasėse koordinavimas: klasėse išrinkti ir ženkleliais apdovanoti kultūringiausi mokiniai. Informacija apie konkurso nugalėtojus paskelbta progimnazijos interneto tinklapyje www.kdp.lt. Veikla 2.8</t>
  </si>
  <si>
    <t>Projektinės veiklos koordinavimas: individualus darbas su mokiniais, atliekančiais projektus. Veikla 1.2</t>
  </si>
  <si>
    <t xml:space="preserve"> </t>
  </si>
  <si>
    <t xml:space="preserve">Pedagoginės sklaidos tinklo kūrimo koordinavimas: teikta informacija mokytojams dėl edukacinio banko pildymo. Veikla 1.4.1. </t>
  </si>
  <si>
    <t>Projekto ,,Erazmus+" vykdymas, nuotraukų iš projekto partnerių susitikimo dokumentavimas. Veikla 1.3</t>
  </si>
  <si>
    <t>Pedagoginės sklaidos tinklo kūrimo koordinavimas: teikta informacija mokytojams dėl edukacinio banko pildymo. Veikla 1.4.1</t>
  </si>
  <si>
    <t>Projekto ,,Erazmus+" vykdymas. Nuotraukų apipavidalinimas ir bendro kalendoriaus kūrimas. Veikla 1.3</t>
  </si>
  <si>
    <t>Visos dienos mokinių klubo ,,Veik“ veiklų koordinavimas.  Veikla 1.1.1</t>
  </si>
  <si>
    <t>Visos dienos mokinių klubo ,,Veik“ veiklų vykdymas. Organizacinė veikla: tėvų prašymų nagrinėjimas, veiklos plano ir darbo grafiko sudarymas. Pagalba mokantis: pamokų ruoša, konsultacijos, skaitymo ir rašymo lavinimo pratybos. Ugdomieji užsiėmimai: mokinių saviraiškos ugdymas per neformalaus švietimo būrelius. Veikla 1.1.1</t>
  </si>
  <si>
    <t>Kvalifikacijos tobulinimo programos ,,Efektyvi šiuolaikinė pamoka“ įgyvendinimas (pasirengimas gerosios patirties sklaidai virtualioje aplinkoje,  bendradarbiavimas su Kretingos r. švietimo centro metodininkais). Veikla 1.4.5</t>
  </si>
  <si>
    <t>Kvalifikacijos tobulinimo programos ,,Efektyvi šiuolaikinė pamoka“ įgyvendinimas (bendradarbiavimas su Kretingos r. švietimo centro metodininkais). Veikla 1.4.5</t>
  </si>
  <si>
    <t>1-8 klasių mokinių turiningo užimtumo organizavimas ir saugumo užtikrinimas pertraukų metu: badmintono žaidimas. Veikla 1.5</t>
  </si>
  <si>
    <t>1-8 klasių mokinių turiningo užimtumo organizavimas ir saugumo užtikrinimas pertraukų metu: lėkščiasvydžio, frisbio žaidimai. Veikla 1.5</t>
  </si>
  <si>
    <t>,,Budinčios klasės“ veiklos koordinavimas: ugdymo personalizavimas išvedus mokinį iš pamokos dėl netinkamo elgesio: 4 mokinių asmeninė pažanga iš matematikos). Veikla 1.1.3</t>
  </si>
  <si>
    <t>,,Budinčios klasės“ veiklos koordinavimas: ugdymo personalizavimas išvedus mokinį iš pamokos dėl netinkamo elgesio: 3 mokinių asmeninė pažanga iš istorijos ir geografijos). Veikla 1.1.3</t>
  </si>
  <si>
    <t>,,Kultūringiausio mokinio" konkurso 1–4 klasėse koordinavimas: klasėse vyko diskusijos apie mokinių elgesio taisykles, mokiniai siekė būti kultūringais mokiniais: aktyviai dalyvavo renginiuose, skaitė knygas, draugiškai bendravo. Išrinkti ir ženkleliais apdovanoti kultūringiausi mokiniai. Informacija apie konkurso nugalėtojus paskelbta progimnazijos interneto tinklapyje www.kdp.lt. Veikla 2.8</t>
  </si>
  <si>
    <t>Skaitymo ir rašymo įgūdžių lavinimo veiklų koordinavimas:  mokiniai skaitė skaitėme Vytautės Žilinskaitės knygos  "Radinių namelis" apsakymus: ,,Snaigė, kuri nesutirpo", ,,Radinių namelis" ir kt. Veikla 2.2</t>
  </si>
  <si>
    <t>Skaitymo ir rašymo įgūdžių lavinimo veiklų koordinavimas: mokiniai žaidė Kahoot žaidimą ,,Atspėk pasakų personažus" bei skaitė brolių Grimų pasakas: ,,Pelenė", ,,Anselis ir Grytutė" ir kt. Veikla 2.2</t>
  </si>
  <si>
    <t>Gamtamokslinio kabineto laborantas (atliko kabineto inventorizaciją, dalyvavo seminare ,,Gamtamokslinio ugdymo pamokos: stebiu, tyrineju, atrandu“). Veikla 2.1</t>
  </si>
  <si>
    <t>Gamtamokslinio kabineto laborantas (būrelio ,,STEAM ekperimentai“ veikla. 2a klasės mokinių atvira pamoka gamtos mokslų laboratorijoje). Veikla 2.1</t>
  </si>
  <si>
    <t xml:space="preserve"> Savipagalbos grupės ,,Mokinys mokiniui" grupės veiklos koordinavimas: Organizacinė veikla: veiklos aptarimas su mokiniais, veiklos plano ir grafiko sudarymas. Pagalba mokantis: 4 klasių mokiniai teikė pagalbą 1–2 klasių mokiniams (lietuvių k., matematika, pasaulio pažinimas, anglų k.). Veikla 1.1.2</t>
  </si>
  <si>
    <t>Praktinis seminaras Veikla 1.4.3.</t>
  </si>
  <si>
    <t>Respublikinis forumas "Dalijimasis "Kokybės krepšelio" įgyvendinimo patirtimi". Veikla 1.4.4.</t>
  </si>
  <si>
    <t>Projekto "Kokybės krepšelis"vykdymo sklaidos išlaidos (straipsnis). Veikla 1.6.</t>
  </si>
  <si>
    <t>Lauko teritorijos pritaikymas patyriminiam ugdymui (lauko lysvės 10 vnt. , lentelės augalų žymėjimui 35 vnt.). Veikla 2.6.</t>
  </si>
  <si>
    <t>,,Vieno autoriaus galerija“ ekspozicijų apipavidalinimo ir tvarkymo koordinavimas: Darbų kabinimas, fotografavimas teksto rašymas. Veikla 2.4</t>
  </si>
  <si>
    <t>,,Vieno autoriaus galerija“ ekspozicijų apipavidalinimo ir tvarkymo koordinavimas: pasiruošimas, darbų atranka, eksponavimas, autorių konsultavimas. Veikla 2.4</t>
  </si>
  <si>
    <t>Progimnazijos sienų pritaikymo ugdymui(-si) koordinavimas: Sienų pritaikymas-  sugeneruotos idėjos pritaikymas, įvietinimas mokykloje, personažų suasmeninimas. Veikla 2.7</t>
  </si>
  <si>
    <t xml:space="preserve">Progimnazijos sienų pritaikymas ugdymui(-si): progimnazijos pastato formavimas. Veikla 2.7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</si>
</sst>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Times New Roman"/>
      <family val="1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name val="Times New Roman"/>
      <family val="1"/>
    </font>
    <font>
      <b/>
      <sz val="11"/>
      <name val="Calibri"/>
      <family val="2"/>
      <scheme val="minor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14" fontId="4" fillId="2" borderId="6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14" fontId="7" fillId="2" borderId="10" xfId="0" applyNumberFormat="1" applyFont="1" applyFill="1" applyBorder="1" applyAlignment="1">
      <alignment horizontal="center" vertical="top"/>
    </xf>
    <xf numFmtId="0" fontId="3" fillId="2" borderId="5" xfId="0" applyFont="1" applyFill="1" applyBorder="1"/>
    <xf numFmtId="0" fontId="3" fillId="2" borderId="0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2" fontId="5" fillId="2" borderId="6" xfId="0" applyNumberFormat="1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2" xfId="0" applyFont="1" applyFill="1" applyBorder="1"/>
    <xf numFmtId="2" fontId="2" fillId="2" borderId="2" xfId="0" applyNumberFormat="1" applyFont="1" applyFill="1" applyBorder="1" applyAlignment="1">
      <alignment horizontal="center" vertical="top"/>
    </xf>
    <xf numFmtId="0" fontId="3" fillId="2" borderId="17" xfId="0" applyFont="1" applyFill="1" applyBorder="1" applyAlignment="1"/>
    <xf numFmtId="2" fontId="5" fillId="2" borderId="15" xfId="0" applyNumberFormat="1" applyFont="1" applyFill="1" applyBorder="1" applyAlignment="1">
      <alignment horizontal="center"/>
    </xf>
    <xf numFmtId="0" fontId="3" fillId="2" borderId="3" xfId="0" applyFont="1" applyFill="1" applyBorder="1"/>
    <xf numFmtId="2" fontId="2" fillId="2" borderId="13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 applyAlignment="1">
      <alignment horizontal="center" vertical="top"/>
    </xf>
    <xf numFmtId="0" fontId="3" fillId="2" borderId="18" xfId="0" applyFont="1" applyFill="1" applyBorder="1" applyAlignment="1"/>
    <xf numFmtId="0" fontId="4" fillId="2" borderId="9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2" fontId="3" fillId="2" borderId="6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center"/>
    </xf>
    <xf numFmtId="2" fontId="6" fillId="2" borderId="8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7" xfId="0" applyFont="1" applyFill="1" applyBorder="1"/>
    <xf numFmtId="0" fontId="5" fillId="2" borderId="11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 vertical="top"/>
    </xf>
    <xf numFmtId="2" fontId="2" fillId="2" borderId="22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top" wrapText="1"/>
    </xf>
    <xf numFmtId="2" fontId="2" fillId="2" borderId="11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14" fontId="5" fillId="2" borderId="10" xfId="0" applyNumberFormat="1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/>
    </xf>
    <xf numFmtId="2" fontId="2" fillId="2" borderId="12" xfId="0" applyNumberFormat="1" applyFont="1" applyFill="1" applyBorder="1" applyAlignment="1">
      <alignment horizontal="center" vertical="top"/>
    </xf>
    <xf numFmtId="2" fontId="2" fillId="2" borderId="23" xfId="0" applyNumberFormat="1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top"/>
    </xf>
    <xf numFmtId="2" fontId="3" fillId="2" borderId="11" xfId="0" applyNumberFormat="1" applyFont="1" applyFill="1" applyBorder="1" applyAlignment="1">
      <alignment horizontal="center" vertical="top"/>
    </xf>
    <xf numFmtId="2" fontId="3" fillId="2" borderId="12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2" fontId="5" fillId="2" borderId="11" xfId="0" applyNumberFormat="1" applyFont="1" applyFill="1" applyBorder="1" applyAlignment="1">
      <alignment horizontal="center"/>
    </xf>
    <xf numFmtId="2" fontId="5" fillId="2" borderId="21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"/>
  <sheetViews>
    <sheetView tabSelected="1" view="pageBreakPreview" topLeftCell="E2" zoomScaleNormal="100" zoomScaleSheetLayoutView="100" workbookViewId="0">
      <selection activeCell="BD3" sqref="BD3"/>
    </sheetView>
  </sheetViews>
  <sheetFormatPr defaultColWidth="9.140625" defaultRowHeight="15" x14ac:dyDescent="0.25"/>
  <cols>
    <col min="1" max="1" width="13.85546875" style="54" customWidth="1"/>
    <col min="2" max="2" width="22.140625" style="7" customWidth="1"/>
    <col min="3" max="3" width="11.42578125" style="44" customWidth="1"/>
    <col min="4" max="4" width="40.7109375" style="45" customWidth="1"/>
    <col min="5" max="5" width="11.28515625" style="53" customWidth="1"/>
    <col min="6" max="6" width="25" style="46" customWidth="1"/>
    <col min="7" max="7" width="10.85546875" style="42" customWidth="1"/>
    <col min="8" max="8" width="25.28515625" style="45" customWidth="1"/>
    <col min="9" max="9" width="11.7109375" style="42" customWidth="1"/>
    <col min="10" max="10" width="12.42578125" style="47" customWidth="1"/>
    <col min="11" max="11" width="12.85546875" style="46" customWidth="1"/>
    <col min="12" max="53" width="9.140625" style="7" hidden="1" customWidth="1"/>
    <col min="54" max="16384" width="9.140625" style="7"/>
  </cols>
  <sheetData>
    <row r="1" spans="1:77" s="6" customFormat="1" ht="24" customHeight="1" thickBot="1" x14ac:dyDescent="0.3">
      <c r="A1" s="57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77" s="13" customFormat="1" ht="42" customHeight="1" thickBot="1" x14ac:dyDescent="0.3">
      <c r="A2" s="8" t="s">
        <v>2</v>
      </c>
      <c r="B2" s="9" t="s">
        <v>0</v>
      </c>
      <c r="C2" s="10" t="s">
        <v>12</v>
      </c>
      <c r="D2" s="8" t="s">
        <v>6</v>
      </c>
      <c r="E2" s="8" t="s">
        <v>11</v>
      </c>
      <c r="F2" s="11" t="s">
        <v>4</v>
      </c>
      <c r="G2" s="9" t="s">
        <v>13</v>
      </c>
      <c r="H2" s="8" t="s">
        <v>5</v>
      </c>
      <c r="I2" s="9" t="s">
        <v>10</v>
      </c>
      <c r="J2" s="8" t="s">
        <v>1</v>
      </c>
      <c r="K2" s="12" t="s">
        <v>3</v>
      </c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7" s="20" customFormat="1" ht="139.5" customHeight="1" thickBot="1" x14ac:dyDescent="0.3">
      <c r="A3" s="59">
        <v>44651</v>
      </c>
      <c r="B3" s="79" t="s">
        <v>19</v>
      </c>
      <c r="C3" s="15">
        <v>101.45</v>
      </c>
      <c r="D3" s="80" t="s">
        <v>31</v>
      </c>
      <c r="E3" s="16">
        <v>587.6</v>
      </c>
      <c r="F3" s="81" t="s">
        <v>44</v>
      </c>
      <c r="G3" s="17">
        <v>40.57</v>
      </c>
      <c r="H3" s="80" t="s">
        <v>27</v>
      </c>
      <c r="I3" s="17">
        <v>113.62</v>
      </c>
      <c r="J3" s="18">
        <f>SUM(C3+E3+G3+I3)</f>
        <v>843.24000000000012</v>
      </c>
      <c r="K3" s="19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77" ht="228.75" customHeight="1" thickBot="1" x14ac:dyDescent="0.3">
      <c r="A4" s="60"/>
      <c r="B4" s="79" t="s">
        <v>17</v>
      </c>
      <c r="C4" s="15">
        <v>203.07</v>
      </c>
      <c r="D4" s="80" t="s">
        <v>38</v>
      </c>
      <c r="E4" s="16">
        <v>182.6</v>
      </c>
      <c r="F4" s="79" t="s">
        <v>36</v>
      </c>
      <c r="G4" s="17">
        <v>478.16</v>
      </c>
      <c r="H4" s="82" t="s">
        <v>18</v>
      </c>
      <c r="I4" s="21">
        <v>56.81</v>
      </c>
      <c r="J4" s="18">
        <f>SUM(C4+E4+G4+I4)</f>
        <v>920.63999999999987</v>
      </c>
      <c r="K4" s="22"/>
      <c r="BE4" s="7" t="s">
        <v>20</v>
      </c>
    </row>
    <row r="5" spans="1:77" ht="136.5" customHeight="1" thickBot="1" x14ac:dyDescent="0.3">
      <c r="A5" s="60"/>
      <c r="B5" s="79" t="s">
        <v>34</v>
      </c>
      <c r="C5" s="15">
        <v>202.9</v>
      </c>
      <c r="D5" s="80" t="s">
        <v>25</v>
      </c>
      <c r="E5" s="16">
        <v>101.45</v>
      </c>
      <c r="F5" s="83" t="s">
        <v>45</v>
      </c>
      <c r="G5" s="51">
        <v>30.44</v>
      </c>
      <c r="H5" s="83" t="s">
        <v>23</v>
      </c>
      <c r="I5" s="51">
        <v>36.51</v>
      </c>
      <c r="J5" s="23">
        <f>SUM(C5+E5+G5+I5)</f>
        <v>371.3</v>
      </c>
      <c r="K5" s="62"/>
    </row>
    <row r="6" spans="1:77" s="24" customFormat="1" ht="91.5" customHeight="1" thickBot="1" x14ac:dyDescent="0.3">
      <c r="A6" s="60"/>
      <c r="B6" s="55" t="s">
        <v>22</v>
      </c>
      <c r="C6" s="16">
        <v>60.97</v>
      </c>
      <c r="D6" s="75" t="s">
        <v>26</v>
      </c>
      <c r="E6" s="64">
        <v>892.75</v>
      </c>
      <c r="F6" s="84" t="s">
        <v>42</v>
      </c>
      <c r="G6" s="67">
        <v>615.55999999999995</v>
      </c>
      <c r="H6" s="85" t="s">
        <v>40</v>
      </c>
      <c r="I6" s="52">
        <v>1000</v>
      </c>
      <c r="J6" s="18">
        <f>SUM(C6+E6+G6+I6)</f>
        <v>2569.2799999999997</v>
      </c>
      <c r="K6" s="62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</row>
    <row r="7" spans="1:77" ht="47.25" customHeight="1" thickBot="1" x14ac:dyDescent="0.3">
      <c r="A7" s="60"/>
      <c r="B7" s="86" t="s">
        <v>15</v>
      </c>
      <c r="C7" s="15">
        <v>40.67</v>
      </c>
      <c r="D7" s="87"/>
      <c r="E7" s="65"/>
      <c r="F7" s="88"/>
      <c r="G7" s="65"/>
      <c r="H7" s="89" t="s">
        <v>39</v>
      </c>
      <c r="I7" s="56">
        <v>100</v>
      </c>
      <c r="J7" s="18">
        <f>SUM(C7+I7)</f>
        <v>140.67000000000002</v>
      </c>
      <c r="K7" s="62"/>
    </row>
    <row r="8" spans="1:77" ht="59.25" customHeight="1" thickBot="1" x14ac:dyDescent="0.3">
      <c r="A8" s="60"/>
      <c r="B8" s="90" t="s">
        <v>16</v>
      </c>
      <c r="C8" s="15">
        <v>101.56</v>
      </c>
      <c r="D8" s="87"/>
      <c r="E8" s="65"/>
      <c r="F8" s="88"/>
      <c r="G8" s="65"/>
      <c r="H8" s="84" t="s">
        <v>41</v>
      </c>
      <c r="I8" s="67">
        <v>158</v>
      </c>
      <c r="J8" s="18">
        <f>SUM(C8+G8+I8)</f>
        <v>259.56</v>
      </c>
      <c r="K8" s="62"/>
    </row>
    <row r="9" spans="1:77" s="24" customFormat="1" ht="119.25" customHeight="1" thickBot="1" x14ac:dyDescent="0.3">
      <c r="A9" s="61"/>
      <c r="B9" s="91" t="s">
        <v>29</v>
      </c>
      <c r="C9" s="25">
        <v>40.58</v>
      </c>
      <c r="D9" s="76"/>
      <c r="E9" s="66"/>
      <c r="F9" s="92"/>
      <c r="G9" s="66"/>
      <c r="H9" s="92"/>
      <c r="I9" s="66"/>
      <c r="J9" s="48">
        <f>SUM(C9+G9+I9)</f>
        <v>40.58</v>
      </c>
      <c r="K9" s="63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</row>
    <row r="10" spans="1:77" s="30" customFormat="1" ht="24" customHeight="1" thickBot="1" x14ac:dyDescent="0.3">
      <c r="A10" s="1">
        <v>44651</v>
      </c>
      <c r="B10" s="2" t="s">
        <v>8</v>
      </c>
      <c r="C10" s="26">
        <f>SUM(C3:C9)</f>
        <v>751.19999999999993</v>
      </c>
      <c r="D10" s="3" t="s">
        <v>8</v>
      </c>
      <c r="E10" s="27">
        <f>SUM(E3:E9)</f>
        <v>1764.4</v>
      </c>
      <c r="F10" s="3" t="s">
        <v>8</v>
      </c>
      <c r="G10" s="27">
        <f>SUM(G3:G9)</f>
        <v>1164.73</v>
      </c>
      <c r="H10" s="3" t="s">
        <v>8</v>
      </c>
      <c r="I10" s="27">
        <f t="shared" ref="I10" si="0">SUM(I3:I9)</f>
        <v>1464.94</v>
      </c>
      <c r="J10" s="27">
        <f>SUM(J3:J9)</f>
        <v>5145.2700000000004</v>
      </c>
      <c r="K10" s="28"/>
      <c r="L10" s="29"/>
      <c r="BA10" s="31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29"/>
    </row>
    <row r="11" spans="1:77" s="34" customFormat="1" ht="108" customHeight="1" thickBot="1" x14ac:dyDescent="0.3">
      <c r="A11" s="5">
        <v>44681</v>
      </c>
      <c r="B11" s="79" t="s">
        <v>19</v>
      </c>
      <c r="C11" s="33">
        <v>81.16</v>
      </c>
      <c r="D11" s="80" t="s">
        <v>32</v>
      </c>
      <c r="E11" s="35">
        <v>587.6</v>
      </c>
      <c r="F11" s="81" t="s">
        <v>43</v>
      </c>
      <c r="G11" s="36">
        <v>40.58</v>
      </c>
      <c r="H11" s="80" t="s">
        <v>28</v>
      </c>
      <c r="I11" s="36">
        <v>113.62</v>
      </c>
      <c r="J11" s="18">
        <f>SUM(C11+E11+G11+I11)</f>
        <v>822.96</v>
      </c>
      <c r="K11" s="19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</row>
    <row r="12" spans="1:77" s="24" customFormat="1" ht="229.5" customHeight="1" thickBot="1" x14ac:dyDescent="0.3">
      <c r="A12" s="37"/>
      <c r="B12" s="79" t="s">
        <v>17</v>
      </c>
      <c r="C12" s="33">
        <v>208.07</v>
      </c>
      <c r="D12" s="80" t="s">
        <v>38</v>
      </c>
      <c r="E12" s="35">
        <v>182.61</v>
      </c>
      <c r="F12" s="81" t="s">
        <v>46</v>
      </c>
      <c r="G12" s="36">
        <v>40.58</v>
      </c>
      <c r="H12" s="80" t="s">
        <v>33</v>
      </c>
      <c r="I12" s="36">
        <v>36.520000000000003</v>
      </c>
      <c r="J12" s="18">
        <f>SUM(C12+E12+G12+12)</f>
        <v>443.26</v>
      </c>
      <c r="K12" s="22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</row>
    <row r="13" spans="1:77" s="24" customFormat="1" ht="94.5" customHeight="1" thickBot="1" x14ac:dyDescent="0.3">
      <c r="A13" s="70"/>
      <c r="B13" s="90" t="s">
        <v>16</v>
      </c>
      <c r="C13" s="33">
        <v>101.55</v>
      </c>
      <c r="D13" s="80" t="s">
        <v>14</v>
      </c>
      <c r="E13" s="35">
        <v>91.31</v>
      </c>
      <c r="F13" s="75" t="s">
        <v>37</v>
      </c>
      <c r="G13" s="72">
        <v>478.16</v>
      </c>
      <c r="H13" s="93" t="s">
        <v>21</v>
      </c>
      <c r="I13" s="72">
        <v>36.51</v>
      </c>
      <c r="J13" s="50">
        <f>SUM(C13+E13+G13+I13)</f>
        <v>707.53</v>
      </c>
      <c r="K13" s="22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77" s="24" customFormat="1" ht="47.25" customHeight="1" thickBot="1" x14ac:dyDescent="0.3">
      <c r="A14" s="70"/>
      <c r="B14" s="86" t="s">
        <v>15</v>
      </c>
      <c r="C14" s="33">
        <v>40.65</v>
      </c>
      <c r="D14" s="75" t="s">
        <v>26</v>
      </c>
      <c r="E14" s="72">
        <v>923.2</v>
      </c>
      <c r="F14" s="87"/>
      <c r="G14" s="73"/>
      <c r="H14" s="88"/>
      <c r="I14" s="73"/>
      <c r="J14" s="49">
        <f>SUM(C14)</f>
        <v>40.65</v>
      </c>
      <c r="K14" s="22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</row>
    <row r="15" spans="1:77" s="24" customFormat="1" ht="27" customHeight="1" thickBot="1" x14ac:dyDescent="0.3">
      <c r="A15" s="70"/>
      <c r="B15" s="75" t="s">
        <v>24</v>
      </c>
      <c r="C15" s="72">
        <v>65.91</v>
      </c>
      <c r="D15" s="87"/>
      <c r="E15" s="73"/>
      <c r="F15" s="87"/>
      <c r="G15" s="73"/>
      <c r="H15" s="88"/>
      <c r="I15" s="73"/>
      <c r="J15" s="77">
        <f>SUM(C15)</f>
        <v>65.91</v>
      </c>
      <c r="K15" s="22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</row>
    <row r="16" spans="1:77" s="24" customFormat="1" ht="50.25" customHeight="1" thickBot="1" x14ac:dyDescent="0.3">
      <c r="A16" s="70"/>
      <c r="B16" s="76"/>
      <c r="C16" s="74"/>
      <c r="D16" s="87"/>
      <c r="E16" s="73"/>
      <c r="F16" s="87"/>
      <c r="G16" s="73"/>
      <c r="H16" s="88"/>
      <c r="I16" s="73"/>
      <c r="J16" s="78"/>
      <c r="K16" s="62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</row>
    <row r="17" spans="1:76" s="24" customFormat="1" ht="138" customHeight="1" thickBot="1" x14ac:dyDescent="0.3">
      <c r="A17" s="70"/>
      <c r="B17" s="79" t="s">
        <v>35</v>
      </c>
      <c r="C17" s="33">
        <v>202.9</v>
      </c>
      <c r="D17" s="87"/>
      <c r="E17" s="73"/>
      <c r="F17" s="87"/>
      <c r="G17" s="73"/>
      <c r="H17" s="88"/>
      <c r="I17" s="73"/>
      <c r="J17" s="49">
        <f>SUM(C17)</f>
        <v>202.9</v>
      </c>
      <c r="K17" s="62"/>
      <c r="BB17" s="7"/>
      <c r="BC17" s="7"/>
      <c r="BD17" s="7"/>
      <c r="BE17" s="7"/>
      <c r="BF17" s="7"/>
      <c r="BG17" s="7"/>
      <c r="BH17" s="7" t="s">
        <v>20</v>
      </c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</row>
    <row r="18" spans="1:76" s="24" customFormat="1" ht="109.5" customHeight="1" thickBot="1" x14ac:dyDescent="0.3">
      <c r="A18" s="71"/>
      <c r="B18" s="91" t="s">
        <v>30</v>
      </c>
      <c r="C18" s="33">
        <v>40.58</v>
      </c>
      <c r="D18" s="76"/>
      <c r="E18" s="74"/>
      <c r="F18" s="76"/>
      <c r="G18" s="74"/>
      <c r="H18" s="92"/>
      <c r="I18" s="74"/>
      <c r="J18" s="48">
        <f>SUM(C18)</f>
        <v>40.58</v>
      </c>
      <c r="K18" s="62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76" s="2" customFormat="1" ht="20.25" customHeight="1" thickBot="1" x14ac:dyDescent="0.3">
      <c r="A19" s="1">
        <v>44681</v>
      </c>
      <c r="B19" s="2" t="s">
        <v>8</v>
      </c>
      <c r="C19" s="26">
        <f>SUM(C11:C18)</f>
        <v>740.82</v>
      </c>
      <c r="D19" s="3" t="s">
        <v>8</v>
      </c>
      <c r="E19" s="27">
        <f>SUM(E11:E18)</f>
        <v>1784.72</v>
      </c>
      <c r="F19" s="4" t="s">
        <v>8</v>
      </c>
      <c r="G19" s="26">
        <f>SUM(G11:G18)</f>
        <v>559.32000000000005</v>
      </c>
      <c r="H19" s="3" t="s">
        <v>8</v>
      </c>
      <c r="I19" s="26">
        <f>SUM(I11:I18)</f>
        <v>186.65</v>
      </c>
      <c r="J19" s="27">
        <f>SUM(C19+E19+G19+I19)</f>
        <v>3271.51</v>
      </c>
      <c r="K19" s="6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</row>
    <row r="20" spans="1:76" s="40" customFormat="1" ht="19.5" customHeight="1" thickBot="1" x14ac:dyDescent="0.3">
      <c r="A20" s="68" t="s">
        <v>9</v>
      </c>
      <c r="B20" s="69"/>
      <c r="C20" s="38">
        <f>SUM(C10+C19)</f>
        <v>1492.02</v>
      </c>
      <c r="D20" s="38"/>
      <c r="E20" s="38">
        <f>SUM(E10+E19)</f>
        <v>3549.12</v>
      </c>
      <c r="F20" s="38"/>
      <c r="G20" s="38">
        <f>SUM(G10+G19)</f>
        <v>1724.0500000000002</v>
      </c>
      <c r="H20" s="38"/>
      <c r="I20" s="38">
        <f>SUM(I10+I19)</f>
        <v>1651.5900000000001</v>
      </c>
      <c r="J20" s="39">
        <f>SUM(J10+J19)</f>
        <v>8416.7800000000007</v>
      </c>
      <c r="K20" s="63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</row>
    <row r="21" spans="1:76" x14ac:dyDescent="0.25">
      <c r="A21" s="14"/>
      <c r="C21" s="42"/>
      <c r="D21" s="7"/>
      <c r="E21" s="42"/>
      <c r="F21" s="7"/>
      <c r="H21" s="7"/>
      <c r="J21" s="43"/>
      <c r="K21" s="7"/>
    </row>
    <row r="22" spans="1:76" x14ac:dyDescent="0.25">
      <c r="A22" s="14"/>
      <c r="C22" s="42"/>
      <c r="D22" s="7"/>
      <c r="E22" s="42"/>
      <c r="F22" s="7"/>
      <c r="H22" s="7"/>
      <c r="J22" s="43"/>
      <c r="K22" s="7"/>
    </row>
    <row r="23" spans="1:76" x14ac:dyDescent="0.25">
      <c r="A23" s="14"/>
      <c r="C23" s="42"/>
      <c r="D23" s="7"/>
      <c r="E23" s="42"/>
      <c r="F23" s="7"/>
      <c r="H23" s="7"/>
      <c r="J23" s="43"/>
      <c r="K23" s="7"/>
    </row>
    <row r="24" spans="1:76" x14ac:dyDescent="0.25">
      <c r="A24" s="14"/>
      <c r="C24" s="42"/>
      <c r="D24" s="7"/>
      <c r="E24" s="42"/>
      <c r="F24" s="7"/>
      <c r="H24" s="7"/>
      <c r="J24" s="43"/>
      <c r="K24" s="7"/>
    </row>
    <row r="25" spans="1:76" x14ac:dyDescent="0.25">
      <c r="A25" s="14"/>
      <c r="C25" s="42"/>
      <c r="D25" s="7"/>
      <c r="E25" s="42"/>
      <c r="F25" s="7"/>
      <c r="H25" s="7"/>
      <c r="J25" s="43"/>
      <c r="K25" s="7"/>
    </row>
    <row r="26" spans="1:76" x14ac:dyDescent="0.25">
      <c r="A26" s="14"/>
      <c r="C26" s="42"/>
      <c r="D26" s="7"/>
      <c r="E26" s="42"/>
      <c r="F26" s="7"/>
      <c r="H26" s="7"/>
      <c r="J26" s="43"/>
      <c r="K26" s="7"/>
    </row>
    <row r="27" spans="1:76" x14ac:dyDescent="0.25">
      <c r="A27" s="14"/>
      <c r="C27" s="42"/>
      <c r="D27" s="7"/>
      <c r="E27" s="42"/>
      <c r="F27" s="7"/>
      <c r="H27" s="7"/>
      <c r="J27" s="43"/>
      <c r="K27" s="7"/>
    </row>
    <row r="28" spans="1:76" x14ac:dyDescent="0.25">
      <c r="A28" s="14"/>
      <c r="C28" s="42"/>
      <c r="D28" s="7"/>
      <c r="E28" s="42"/>
      <c r="F28" s="7"/>
      <c r="H28" s="7"/>
      <c r="J28" s="43"/>
      <c r="K28" s="7"/>
    </row>
    <row r="29" spans="1:76" x14ac:dyDescent="0.25">
      <c r="A29" s="14"/>
      <c r="C29" s="42"/>
      <c r="D29" s="7"/>
      <c r="E29" s="42"/>
      <c r="F29" s="7"/>
      <c r="H29" s="7"/>
      <c r="J29" s="43"/>
      <c r="K29" s="7"/>
    </row>
    <row r="30" spans="1:76" x14ac:dyDescent="0.25">
      <c r="A30" s="14"/>
      <c r="C30" s="42"/>
      <c r="D30" s="7"/>
      <c r="E30" s="42"/>
      <c r="F30" s="7"/>
      <c r="H30" s="7"/>
      <c r="J30" s="43"/>
      <c r="K30" s="7"/>
    </row>
    <row r="31" spans="1:76" x14ac:dyDescent="0.25">
      <c r="A31" s="14"/>
      <c r="C31" s="42"/>
      <c r="D31" s="7"/>
      <c r="E31" s="42"/>
      <c r="F31" s="7"/>
      <c r="H31" s="7"/>
      <c r="J31" s="43"/>
      <c r="K31" s="7"/>
    </row>
    <row r="32" spans="1:76" x14ac:dyDescent="0.25">
      <c r="A32" s="14"/>
      <c r="C32" s="42"/>
      <c r="D32" s="7"/>
      <c r="E32" s="42"/>
      <c r="F32" s="7"/>
      <c r="H32" s="7"/>
      <c r="J32" s="43"/>
      <c r="K32" s="7"/>
    </row>
    <row r="33" spans="1:11" x14ac:dyDescent="0.25">
      <c r="A33" s="14"/>
      <c r="C33" s="42"/>
      <c r="D33" s="7"/>
      <c r="E33" s="42"/>
      <c r="F33" s="7"/>
      <c r="H33" s="7"/>
      <c r="J33" s="43"/>
      <c r="K33" s="7"/>
    </row>
    <row r="34" spans="1:11" x14ac:dyDescent="0.25">
      <c r="A34" s="14"/>
      <c r="C34" s="42"/>
      <c r="D34" s="7"/>
      <c r="E34" s="42"/>
      <c r="F34" s="7"/>
      <c r="H34" s="7"/>
      <c r="J34" s="43"/>
      <c r="K34" s="7"/>
    </row>
    <row r="35" spans="1:11" x14ac:dyDescent="0.25">
      <c r="A35" s="14"/>
      <c r="C35" s="42"/>
      <c r="D35" s="7"/>
      <c r="E35" s="42"/>
      <c r="F35" s="7"/>
      <c r="H35" s="7"/>
      <c r="J35" s="43"/>
      <c r="K35" s="7"/>
    </row>
    <row r="36" spans="1:11" x14ac:dyDescent="0.25">
      <c r="A36" s="14"/>
      <c r="C36" s="42"/>
      <c r="D36" s="7"/>
      <c r="E36" s="42"/>
      <c r="F36" s="7"/>
      <c r="H36" s="7"/>
      <c r="J36" s="43"/>
      <c r="K36" s="7"/>
    </row>
    <row r="37" spans="1:11" x14ac:dyDescent="0.25">
      <c r="A37" s="14"/>
      <c r="C37" s="42"/>
      <c r="D37" s="7"/>
      <c r="E37" s="42"/>
      <c r="F37" s="7"/>
      <c r="H37" s="7"/>
      <c r="J37" s="43"/>
      <c r="K37" s="7"/>
    </row>
    <row r="38" spans="1:11" x14ac:dyDescent="0.25">
      <c r="A38" s="14"/>
      <c r="C38" s="42"/>
      <c r="D38" s="7"/>
      <c r="E38" s="42"/>
      <c r="F38" s="7"/>
      <c r="H38" s="7"/>
      <c r="J38" s="43"/>
      <c r="K38" s="7"/>
    </row>
    <row r="39" spans="1:11" x14ac:dyDescent="0.25">
      <c r="A39" s="14"/>
      <c r="C39" s="42"/>
      <c r="D39" s="7"/>
      <c r="E39" s="42"/>
      <c r="F39" s="7"/>
      <c r="H39" s="7"/>
      <c r="J39" s="43"/>
      <c r="K39" s="7"/>
    </row>
    <row r="40" spans="1:11" x14ac:dyDescent="0.25">
      <c r="A40" s="14"/>
      <c r="C40" s="42"/>
      <c r="D40" s="7"/>
      <c r="E40" s="42"/>
      <c r="F40" s="7"/>
      <c r="H40" s="7"/>
      <c r="J40" s="43"/>
      <c r="K40" s="7"/>
    </row>
    <row r="41" spans="1:11" x14ac:dyDescent="0.25">
      <c r="A41" s="14"/>
      <c r="C41" s="42"/>
      <c r="D41" s="7"/>
      <c r="E41" s="42"/>
      <c r="F41" s="7"/>
      <c r="H41" s="7"/>
      <c r="J41" s="43"/>
      <c r="K41" s="7"/>
    </row>
    <row r="42" spans="1:11" x14ac:dyDescent="0.25">
      <c r="A42" s="14"/>
      <c r="C42" s="42"/>
      <c r="D42" s="7"/>
      <c r="E42" s="42"/>
      <c r="F42" s="7"/>
      <c r="H42" s="7"/>
      <c r="J42" s="43"/>
      <c r="K42" s="7"/>
    </row>
    <row r="43" spans="1:11" x14ac:dyDescent="0.25">
      <c r="A43" s="14"/>
      <c r="C43" s="42"/>
      <c r="D43" s="7"/>
      <c r="E43" s="42"/>
      <c r="F43" s="7"/>
      <c r="H43" s="7"/>
      <c r="J43" s="43"/>
      <c r="K43" s="7"/>
    </row>
    <row r="44" spans="1:11" x14ac:dyDescent="0.25">
      <c r="A44" s="14"/>
      <c r="C44" s="42"/>
      <c r="D44" s="7"/>
      <c r="E44" s="42"/>
      <c r="F44" s="7"/>
      <c r="H44" s="7"/>
      <c r="J44" s="43"/>
      <c r="K44" s="7"/>
    </row>
    <row r="45" spans="1:11" x14ac:dyDescent="0.25">
      <c r="A45" s="14"/>
      <c r="C45" s="42"/>
      <c r="D45" s="7"/>
      <c r="E45" s="42"/>
      <c r="F45" s="7"/>
      <c r="H45" s="7"/>
      <c r="J45" s="43"/>
      <c r="K45" s="7"/>
    </row>
    <row r="46" spans="1:11" x14ac:dyDescent="0.25">
      <c r="A46" s="14"/>
      <c r="C46" s="42"/>
      <c r="D46" s="7"/>
      <c r="E46" s="42"/>
      <c r="F46" s="7"/>
      <c r="H46" s="7"/>
      <c r="J46" s="43"/>
      <c r="K46" s="7"/>
    </row>
    <row r="47" spans="1:11" x14ac:dyDescent="0.25">
      <c r="A47" s="14"/>
      <c r="C47" s="42"/>
      <c r="D47" s="7"/>
      <c r="E47" s="42"/>
      <c r="F47" s="7"/>
      <c r="H47" s="7"/>
      <c r="J47" s="43"/>
      <c r="K47" s="7"/>
    </row>
    <row r="48" spans="1:11" x14ac:dyDescent="0.25">
      <c r="A48" s="14"/>
      <c r="C48" s="42"/>
      <c r="D48" s="7"/>
      <c r="E48" s="42"/>
      <c r="F48" s="7"/>
      <c r="H48" s="7"/>
      <c r="J48" s="43"/>
      <c r="K48" s="7"/>
    </row>
  </sheetData>
  <mergeCells count="21">
    <mergeCell ref="K16:K20"/>
    <mergeCell ref="A20:B20"/>
    <mergeCell ref="A13:A18"/>
    <mergeCell ref="D14:D18"/>
    <mergeCell ref="E14:E18"/>
    <mergeCell ref="B15:B16"/>
    <mergeCell ref="C15:C16"/>
    <mergeCell ref="H13:H18"/>
    <mergeCell ref="J15:J16"/>
    <mergeCell ref="G13:G18"/>
    <mergeCell ref="F13:F18"/>
    <mergeCell ref="I13:I18"/>
    <mergeCell ref="A1:K1"/>
    <mergeCell ref="A3:A9"/>
    <mergeCell ref="K5:K9"/>
    <mergeCell ref="D6:D9"/>
    <mergeCell ref="E6:E9"/>
    <mergeCell ref="I8:I9"/>
    <mergeCell ref="H8:H9"/>
    <mergeCell ref="G6:G9"/>
    <mergeCell ref="F6:F9"/>
  </mergeCells>
  <pageMargins left="0.11811023622047245" right="0.11811023622047245" top="0.15748031496062992" bottom="0.15748031496062992" header="0.11811023622047245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03-04</vt:lpstr>
      <vt:lpstr>'03-04'!Print_Area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Bilotienė</dc:creator>
  <cp:lastModifiedBy>Administracija</cp:lastModifiedBy>
  <cp:lastPrinted>2022-04-28T10:04:59Z</cp:lastPrinted>
  <dcterms:created xsi:type="dcterms:W3CDTF">2020-03-03T10:52:17Z</dcterms:created>
  <dcterms:modified xsi:type="dcterms:W3CDTF">2022-04-28T10:07:22Z</dcterms:modified>
</cp:coreProperties>
</file>